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S:\HÄVG\Verträge\Ersatzkassen -bundesweit-\Vertragsübergreifende Themen\Fallwertrechner ab Q2-22\"/>
    </mc:Choice>
  </mc:AlternateContent>
  <xr:revisionPtr revIDLastSave="0" documentId="13_ncr:1_{2FB4C6C0-BE33-48B5-9E47-748542B994B3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EK_BLN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3" i="4" l="1"/>
  <c r="C31" i="4" l="1"/>
  <c r="C30" i="4"/>
  <c r="B19" i="4"/>
  <c r="C38" i="4"/>
  <c r="C36" i="4"/>
  <c r="C40" i="4"/>
  <c r="C39" i="4"/>
  <c r="C37" i="4"/>
  <c r="C35" i="4"/>
  <c r="B20" i="4"/>
  <c r="B21" i="4"/>
  <c r="B22" i="4"/>
  <c r="B16" i="4" l="1"/>
  <c r="B17" i="4"/>
  <c r="B18" i="4"/>
  <c r="B23" i="4"/>
  <c r="B24" i="4"/>
  <c r="B25" i="4"/>
  <c r="C28" i="4"/>
  <c r="C29" i="4"/>
  <c r="C65" i="4"/>
  <c r="C70" i="4" s="1"/>
  <c r="C41" i="4" l="1"/>
  <c r="C69" i="4" s="1"/>
  <c r="C32" i="4"/>
  <c r="C68" i="4" s="1"/>
  <c r="C71" i="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Roesner, Mirabell</author>
  </authors>
  <commentList>
    <comment ref="A6" authorId="0" shapeId="0" xr:uid="{00000000-0006-0000-0000-000001000000}">
      <text>
        <r>
          <rPr>
            <sz val="9"/>
            <color indexed="81"/>
            <rFont val="Segoe UI"/>
            <family val="2"/>
          </rPr>
          <t>abzüglich Palliativpatienten</t>
        </r>
      </text>
    </comment>
    <comment ref="A7" authorId="0" shapeId="0" xr:uid="{00000000-0006-0000-0000-000002000000}">
      <text>
        <r>
          <rPr>
            <sz val="9"/>
            <color indexed="81"/>
            <rFont val="Segoe UI"/>
            <family val="2"/>
          </rPr>
          <t>abzüglich Palliativpatienten</t>
        </r>
      </text>
    </comment>
    <comment ref="A9" authorId="0" shapeId="0" xr:uid="{00000000-0006-0000-0000-000003000000}">
      <text>
        <r>
          <rPr>
            <sz val="9"/>
            <color indexed="81"/>
            <rFont val="Tahoma"/>
            <family val="2"/>
          </rPr>
          <t>Bitte "Ja" oder "Nein" auswählen.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A10" authorId="0" shapeId="0" xr:uid="{00000000-0006-0000-0000-000004000000}">
      <text>
        <r>
          <rPr>
            <sz val="9"/>
            <color indexed="81"/>
            <rFont val="Tahoma"/>
            <family val="2"/>
          </rPr>
          <t>Bitte "Ja" oder "Nein" auswählen.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A11" authorId="0" shapeId="0" xr:uid="{00000000-0006-0000-0000-000005000000}">
      <text>
        <r>
          <rPr>
            <sz val="9"/>
            <color indexed="81"/>
            <rFont val="Tahoma"/>
            <family val="2"/>
          </rPr>
          <t>Bitte "Ja" oder "Nein" auswählen.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A12" authorId="0" shapeId="0" xr:uid="{00000000-0006-0000-0000-000006000000}">
      <text>
        <r>
          <rPr>
            <sz val="9"/>
            <color indexed="81"/>
            <rFont val="Tahoma"/>
            <family val="2"/>
          </rPr>
          <t>Bitte "Ja" oder "Nein" auswählen.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A13" authorId="0" shapeId="0" xr:uid="{00000000-0006-0000-0000-000007000000}">
      <text>
        <r>
          <rPr>
            <sz val="9"/>
            <color indexed="81"/>
            <rFont val="Tahoma"/>
            <family val="2"/>
          </rPr>
          <t>Bitte "Ja" oder "Nein" auswählen.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A14" authorId="0" shapeId="0" xr:uid="{00000000-0006-0000-0000-000008000000}">
      <text>
        <r>
          <rPr>
            <sz val="9"/>
            <color indexed="81"/>
            <rFont val="Tahoma"/>
            <family val="2"/>
          </rPr>
          <t>Bitte "Ja" oder "Nein" auswählen.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A31" authorId="0" shapeId="0" xr:uid="{00000000-0006-0000-0000-000009000000}">
      <text>
        <r>
          <rPr>
            <sz val="9"/>
            <color indexed="81"/>
            <rFont val="Segoe UI"/>
            <family val="2"/>
          </rPr>
          <t>nicht abrechenbar neben P2 und P3</t>
        </r>
      </text>
    </comment>
    <comment ref="A47" authorId="0" shapeId="0" xr:uid="{00000000-0006-0000-0000-00000A000000}">
      <text>
        <r>
          <rPr>
            <sz val="9"/>
            <color indexed="81"/>
            <rFont val="Segoe UI"/>
            <family val="2"/>
          </rPr>
          <t xml:space="preserve">max. 10x pro Quartal
</t>
        </r>
      </text>
    </comment>
  </commentList>
</comments>
</file>

<file path=xl/sharedStrings.xml><?xml version="1.0" encoding="utf-8"?>
<sst xmlns="http://schemas.openxmlformats.org/spreadsheetml/2006/main" count="76" uniqueCount="68">
  <si>
    <r>
      <t>Praxisangaben</t>
    </r>
    <r>
      <rPr>
        <sz val="10"/>
        <rFont val="Verdana"/>
        <family val="2"/>
      </rPr>
      <t xml:space="preserve"> </t>
    </r>
    <r>
      <rPr>
        <sz val="8"/>
        <rFont val="Verdana"/>
        <family val="2"/>
      </rPr>
      <t>(bitte Eingaben tätigen)</t>
    </r>
  </si>
  <si>
    <t>Eingabefelder</t>
  </si>
  <si>
    <t>Anzahl chronisch kranke Patienten mit APK</t>
  </si>
  <si>
    <t>Qualifikation Psychosomatik</t>
  </si>
  <si>
    <t>VERAH</t>
  </si>
  <si>
    <t>Rahmenbedingungen</t>
  </si>
  <si>
    <t>P1 kontaktunabhängig</t>
  </si>
  <si>
    <t>P2 kontaktabhängig</t>
  </si>
  <si>
    <t>P3 Chronikerzuschlag</t>
  </si>
  <si>
    <t>Zuschlag Impfquote auf P1</t>
  </si>
  <si>
    <t>Zuschlag VERAH auf P3</t>
  </si>
  <si>
    <t>Berechnung der Grundpauschalen</t>
  </si>
  <si>
    <t>Zwischensumme</t>
  </si>
  <si>
    <t>Berechnung der Zuschläge</t>
  </si>
  <si>
    <t>Zuschlag Psychosomatik auf P1</t>
  </si>
  <si>
    <r>
      <t xml:space="preserve">Berechnung der Einzelleistungen </t>
    </r>
    <r>
      <rPr>
        <sz val="8"/>
        <rFont val="Verdana"/>
        <family val="2"/>
      </rPr>
      <t>(bitte Eingaben tätigen)</t>
    </r>
  </si>
  <si>
    <t>Anzahl</t>
  </si>
  <si>
    <t>01100: Unvorhergesehene Inanspruchnahme I</t>
  </si>
  <si>
    <t>01101: Unvorhergesehene Inanspruchnahme II</t>
  </si>
  <si>
    <t xml:space="preserve">Grundpauschalen </t>
  </si>
  <si>
    <t>Zuschläge</t>
  </si>
  <si>
    <t>Einzelleistungen</t>
  </si>
  <si>
    <t>Gesamtsumme</t>
  </si>
  <si>
    <t>Anzahl Patienten mit Palliativbehandlung mit APK</t>
  </si>
  <si>
    <t>Erreichen der Impfquote</t>
  </si>
  <si>
    <t>Erreichen der Check-Up-Quote</t>
  </si>
  <si>
    <t>Ja</t>
  </si>
  <si>
    <t>Nein</t>
  </si>
  <si>
    <t>Anzahl eingeschriebene Patienten</t>
  </si>
  <si>
    <t>€/ Jahr</t>
  </si>
  <si>
    <t>€/ Quartal</t>
  </si>
  <si>
    <t>€/ Leistung</t>
  </si>
  <si>
    <t>03240: Hausärztlich-geriatrisches Basisassessment</t>
  </si>
  <si>
    <t>01731: Krebsfrüherkennungsuntersuchung Mann</t>
  </si>
  <si>
    <t>01745: Krebsfrüherkennungsuntersuchung Haut</t>
  </si>
  <si>
    <t>Berechnung des Fallwerts</t>
  </si>
  <si>
    <t>Ø Fallwert*</t>
  </si>
  <si>
    <r>
      <rPr>
        <b/>
        <sz val="12"/>
        <rFont val="Calibri"/>
        <family val="2"/>
      </rPr>
      <t>*</t>
    </r>
    <r>
      <rPr>
        <sz val="9"/>
        <rFont val="Calibri"/>
        <family val="2"/>
      </rPr>
      <t xml:space="preserve"> Der errechnete HZV-Fallwert basiert auf der Eingabe Ihrer Daten und zeigt Ihnen den daraus resultierenden durchschnittlichen Fallwert pro Quartal an. Hinzu kommen weitere Leistungen, die weiter über die Kassenärztliche Vereinigung abgerechnet werden</t>
    </r>
    <r>
      <rPr>
        <b/>
        <sz val="9"/>
        <rFont val="Calibri"/>
        <family val="2"/>
      </rPr>
      <t xml:space="preserve"> (z.B. DMP, Ärztlicher Bereitschaftsdienst)</t>
    </r>
    <r>
      <rPr>
        <sz val="9"/>
        <rFont val="Calibri"/>
        <family val="2"/>
      </rPr>
      <t>. Die von Ihnen mit dieser Tabelle ermittelte Hochrechnung stellt keinen garantierten Honoraranspruch im Rahmen Ihrer zukünftigen Abrechnungen dar.</t>
    </r>
  </si>
  <si>
    <t>Anzahl Patienten mit Arzt-Patienten-Kontakt (APK)</t>
  </si>
  <si>
    <t>Check-Up-Zuschlag auf P1</t>
  </si>
  <si>
    <r>
      <t xml:space="preserve">Simulation HZV EK Berlin </t>
    </r>
    <r>
      <rPr>
        <sz val="12"/>
        <rFont val="Verdana"/>
        <family val="2"/>
      </rPr>
      <t>(Quartalsangaben)</t>
    </r>
  </si>
  <si>
    <t>Z1 Sonografie-Zuschlag auf P1</t>
  </si>
  <si>
    <t>Z2 Kleine Chirurgie-Zuschlag auf P1</t>
  </si>
  <si>
    <t>Z3 Psychosomatik-Zuschlag auf P1</t>
  </si>
  <si>
    <t>Z4 VERAH-Zuschlag auf P3</t>
  </si>
  <si>
    <t>Z6 Check-Up-Zuschlag auf P1</t>
  </si>
  <si>
    <t>Z7 Impfzuschlag auf P1</t>
  </si>
  <si>
    <t>Qualifikation Sonografie</t>
  </si>
  <si>
    <t>Qualifikation Kleine Chirurgie</t>
  </si>
  <si>
    <t>Zuschlag Sonografie auf P1</t>
  </si>
  <si>
    <t>Zuschlag Kleine Chirurgie auf P1</t>
  </si>
  <si>
    <t>01711 ff: U1-U9, J1</t>
  </si>
  <si>
    <t>Heimbesuch</t>
  </si>
  <si>
    <t>Pauschale Palliativpatienten</t>
  </si>
  <si>
    <t>Zuschlag für Besuche von Palliativpatienten</t>
  </si>
  <si>
    <t>Wegepauschale B ab 5,1 bis 10 km</t>
  </si>
  <si>
    <t>Wegepauschale A bis 5 km</t>
  </si>
  <si>
    <t>Wegepauschale C ab 10,1 km</t>
  </si>
  <si>
    <t>00030: LUTS (Lower Urinary Tract Symptoms)</t>
  </si>
  <si>
    <t>00032: Diabetische Neuropathie</t>
  </si>
  <si>
    <t>00034: pAVK</t>
  </si>
  <si>
    <t>00038: Einsatz eines digitalen Moduls zur gemeinsamen Entscheidungsfindung (Shared-Decision-Making)</t>
  </si>
  <si>
    <t>00031: Nachsorgekontrolle LUTS bei positiven Befund</t>
  </si>
  <si>
    <t>00033: Nachsorgekontrolle diabetische Neuropathie bei positiven Befund</t>
  </si>
  <si>
    <t>00035: Nachsorgekontrolle pAVK bei positiven Befund</t>
  </si>
  <si>
    <t>00036: Chronische Nierenkrankheit</t>
  </si>
  <si>
    <t>00037: Nachsorgekontrolle chronische Nierenkrankheit bei positiven Befund</t>
  </si>
  <si>
    <t>00039: Nachsorgekontrolle Shared Decision Making bei positivem Befund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</si>
</sst>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[$€-407]_-;\-* #,##0.00\ [$€-407]_-;_-* &quot;-&quot;??\ [$€-407]_-;_-@_-"/>
    <numFmt numFmtId="165" formatCode="#,##0.00\ &quot;€&quot;"/>
    <numFmt numFmtId="166" formatCode="#,##0\ &quot;€&quot;"/>
  </numFmts>
  <fonts count="17" x14ac:knownFonts="1">
    <font>
      <sz val="11"/>
      <color theme="1"/>
      <name val="Calibri"/>
      <family val="2"/>
      <scheme val="minor"/>
    </font>
    <font>
      <b/>
      <sz val="16"/>
      <name val="Verdana"/>
      <family val="2"/>
    </font>
    <font>
      <sz val="12"/>
      <name val="Verdana"/>
      <family val="2"/>
    </font>
    <font>
      <b/>
      <sz val="12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b/>
      <sz val="9"/>
      <name val="Verdana"/>
      <family val="2"/>
    </font>
    <font>
      <sz val="9"/>
      <name val="Calibri"/>
      <family val="2"/>
    </font>
    <font>
      <b/>
      <sz val="12"/>
      <name val="Calibri"/>
      <family val="2"/>
    </font>
    <font>
      <b/>
      <sz val="9"/>
      <name val="Calibri"/>
      <family val="2"/>
    </font>
    <font>
      <sz val="9"/>
      <name val="Calibri"/>
      <family val="2"/>
      <scheme val="minor"/>
    </font>
    <font>
      <sz val="9"/>
      <color indexed="81"/>
      <name val="Tahoma"/>
      <family val="2"/>
    </font>
    <font>
      <sz val="11"/>
      <color theme="0"/>
      <name val="Calibri"/>
      <family val="2"/>
      <scheme val="minor"/>
    </font>
    <font>
      <sz val="10"/>
      <color theme="1"/>
      <name val="Verdana"/>
      <family val="2"/>
    </font>
    <font>
      <sz val="9"/>
      <color indexed="81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92">
    <xf numFmtId="0" fontId="0" fillId="0" borderId="0" xfId="0"/>
    <xf numFmtId="0" fontId="1" fillId="2" borderId="0" xfId="1" applyFont="1" applyFill="1" applyBorder="1" applyAlignment="1" applyProtection="1">
      <protection locked="0"/>
    </xf>
    <xf numFmtId="0" fontId="3" fillId="2" borderId="0" xfId="1" applyFont="1" applyFill="1" applyBorder="1" applyAlignment="1" applyProtection="1">
      <protection locked="0"/>
    </xf>
    <xf numFmtId="0" fontId="5" fillId="2" borderId="0" xfId="1" applyFill="1" applyProtection="1">
      <protection locked="0"/>
    </xf>
    <xf numFmtId="0" fontId="14" fillId="0" borderId="0" xfId="0" applyFont="1" applyFill="1"/>
    <xf numFmtId="0" fontId="5" fillId="4" borderId="3" xfId="1" applyFill="1" applyBorder="1" applyProtection="1">
      <protection locked="0"/>
    </xf>
    <xf numFmtId="0" fontId="7" fillId="2" borderId="0" xfId="1" applyFont="1" applyFill="1" applyAlignment="1" applyProtection="1">
      <alignment vertical="center"/>
      <protection locked="0"/>
    </xf>
    <xf numFmtId="0" fontId="7" fillId="4" borderId="5" xfId="1" applyFont="1" applyFill="1" applyBorder="1" applyAlignment="1" applyProtection="1">
      <alignment horizontal="center" vertical="center"/>
      <protection locked="0"/>
    </xf>
    <xf numFmtId="0" fontId="7" fillId="4" borderId="17" xfId="1" applyFont="1" applyFill="1" applyBorder="1" applyAlignment="1" applyProtection="1">
      <alignment horizontal="center" vertical="center"/>
      <protection locked="0"/>
    </xf>
    <xf numFmtId="0" fontId="7" fillId="4" borderId="7" xfId="1" applyFont="1" applyFill="1" applyBorder="1" applyAlignment="1" applyProtection="1">
      <alignment horizontal="center" vertical="center"/>
      <protection locked="0"/>
    </xf>
    <xf numFmtId="0" fontId="0" fillId="2" borderId="0" xfId="0" applyFill="1" applyProtection="1">
      <protection locked="0"/>
    </xf>
    <xf numFmtId="0" fontId="15" fillId="2" borderId="0" xfId="0" applyFont="1" applyFill="1" applyProtection="1">
      <protection locked="0"/>
    </xf>
    <xf numFmtId="0" fontId="8" fillId="3" borderId="2" xfId="1" applyFont="1" applyFill="1" applyBorder="1" applyAlignment="1" applyProtection="1">
      <alignment horizontal="left" vertical="center"/>
    </xf>
    <xf numFmtId="0" fontId="8" fillId="3" borderId="3" xfId="1" applyFont="1" applyFill="1" applyBorder="1" applyAlignment="1" applyProtection="1">
      <alignment horizontal="center" vertical="center"/>
    </xf>
    <xf numFmtId="0" fontId="8" fillId="3" borderId="3" xfId="1" applyFont="1" applyFill="1" applyBorder="1" applyAlignment="1" applyProtection="1">
      <alignment horizontal="center" vertical="center" wrapText="1"/>
    </xf>
    <xf numFmtId="0" fontId="6" fillId="2" borderId="0" xfId="1" applyFont="1" applyFill="1" applyBorder="1" applyProtection="1"/>
    <xf numFmtId="164" fontId="6" fillId="2" borderId="6" xfId="1" applyNumberFormat="1" applyFont="1" applyFill="1" applyBorder="1" applyAlignment="1" applyProtection="1">
      <alignment horizontal="center"/>
    </xf>
    <xf numFmtId="164" fontId="6" fillId="2" borderId="11" xfId="1" applyNumberFormat="1" applyFont="1" applyFill="1" applyBorder="1" applyProtection="1"/>
    <xf numFmtId="0" fontId="7" fillId="2" borderId="0" xfId="1" applyFont="1" applyFill="1" applyBorder="1" applyAlignment="1" applyProtection="1">
      <alignment horizontal="left"/>
    </xf>
    <xf numFmtId="0" fontId="7" fillId="2" borderId="0" xfId="1" applyFont="1" applyFill="1" applyBorder="1" applyAlignment="1" applyProtection="1">
      <alignment horizontal="center" vertical="center"/>
    </xf>
    <xf numFmtId="0" fontId="5" fillId="2" borderId="0" xfId="1" applyFill="1" applyProtection="1"/>
    <xf numFmtId="0" fontId="8" fillId="3" borderId="3" xfId="1" applyFont="1" applyFill="1" applyBorder="1" applyAlignment="1" applyProtection="1">
      <alignment horizontal="left" vertical="center"/>
    </xf>
    <xf numFmtId="0" fontId="8" fillId="3" borderId="2" xfId="1" applyFont="1" applyFill="1" applyBorder="1" applyAlignment="1" applyProtection="1">
      <alignment horizontal="center" vertical="center" wrapText="1"/>
    </xf>
    <xf numFmtId="164" fontId="6" fillId="2" borderId="13" xfId="1" applyNumberFormat="1" applyFont="1" applyFill="1" applyBorder="1" applyProtection="1"/>
    <xf numFmtId="0" fontId="7" fillId="2" borderId="10" xfId="1" applyFont="1" applyFill="1" applyBorder="1" applyAlignment="1" applyProtection="1">
      <alignment horizontal="right"/>
    </xf>
    <xf numFmtId="0" fontId="8" fillId="3" borderId="8" xfId="1" applyFont="1" applyFill="1" applyBorder="1" applyProtection="1"/>
    <xf numFmtId="164" fontId="8" fillId="3" borderId="14" xfId="1" applyNumberFormat="1" applyFont="1" applyFill="1" applyBorder="1" applyAlignment="1" applyProtection="1"/>
    <xf numFmtId="2" fontId="6" fillId="2" borderId="0" xfId="1" applyNumberFormat="1" applyFont="1" applyFill="1" applyBorder="1" applyAlignment="1" applyProtection="1">
      <alignment horizontal="right"/>
      <protection hidden="1"/>
    </xf>
    <xf numFmtId="164" fontId="8" fillId="3" borderId="2" xfId="1" applyNumberFormat="1" applyFont="1" applyFill="1" applyBorder="1" applyAlignment="1" applyProtection="1"/>
    <xf numFmtId="0" fontId="7" fillId="2" borderId="0" xfId="1" applyFont="1" applyFill="1" applyBorder="1" applyProtection="1">
      <protection locked="0" hidden="1"/>
    </xf>
    <xf numFmtId="2" fontId="7" fillId="2" borderId="0" xfId="1" applyNumberFormat="1" applyFont="1" applyFill="1" applyBorder="1" applyProtection="1">
      <protection locked="0" hidden="1"/>
    </xf>
    <xf numFmtId="0" fontId="7" fillId="2" borderId="0" xfId="1" applyFont="1" applyFill="1" applyBorder="1" applyProtection="1"/>
    <xf numFmtId="0" fontId="6" fillId="2" borderId="0" xfId="1" applyFont="1" applyFill="1" applyProtection="1"/>
    <xf numFmtId="0" fontId="8" fillId="3" borderId="2" xfId="1" applyFont="1" applyFill="1" applyBorder="1" applyAlignment="1" applyProtection="1">
      <alignment horizontal="center" vertical="center"/>
      <protection hidden="1"/>
    </xf>
    <xf numFmtId="0" fontId="8" fillId="3" borderId="3" xfId="1" applyFont="1" applyFill="1" applyBorder="1" applyAlignment="1" applyProtection="1">
      <alignment horizontal="right" vertical="center" wrapText="1"/>
    </xf>
    <xf numFmtId="0" fontId="5" fillId="2" borderId="0" xfId="1" applyFill="1" applyBorder="1" applyProtection="1">
      <protection locked="0"/>
    </xf>
    <xf numFmtId="0" fontId="8" fillId="3" borderId="8" xfId="1" applyFont="1" applyFill="1" applyBorder="1" applyAlignment="1" applyProtection="1">
      <alignment horizontal="left"/>
    </xf>
    <xf numFmtId="165" fontId="8" fillId="3" borderId="14" xfId="1" applyNumberFormat="1" applyFont="1" applyFill="1" applyBorder="1" applyAlignment="1" applyProtection="1"/>
    <xf numFmtId="0" fontId="5" fillId="0" borderId="0" xfId="1" applyProtection="1"/>
    <xf numFmtId="165" fontId="8" fillId="2" borderId="0" xfId="1" applyNumberFormat="1" applyFont="1" applyFill="1" applyBorder="1" applyAlignment="1" applyProtection="1"/>
    <xf numFmtId="0" fontId="8" fillId="3" borderId="4" xfId="1" applyFont="1" applyFill="1" applyBorder="1" applyAlignment="1" applyProtection="1">
      <alignment horizontal="left" vertical="center"/>
    </xf>
    <xf numFmtId="166" fontId="8" fillId="3" borderId="10" xfId="1" applyNumberFormat="1" applyFont="1" applyFill="1" applyBorder="1" applyAlignment="1" applyProtection="1">
      <alignment horizontal="right" vertical="center"/>
    </xf>
    <xf numFmtId="0" fontId="7" fillId="2" borderId="4" xfId="1" applyFont="1" applyFill="1" applyBorder="1" applyAlignment="1" applyProtection="1">
      <alignment horizontal="left"/>
    </xf>
    <xf numFmtId="164" fontId="8" fillId="2" borderId="10" xfId="1" applyNumberFormat="1" applyFont="1" applyFill="1" applyBorder="1" applyAlignment="1" applyProtection="1"/>
    <xf numFmtId="0" fontId="7" fillId="2" borderId="6" xfId="1" applyFont="1" applyFill="1" applyBorder="1" applyAlignment="1" applyProtection="1">
      <alignment horizontal="left"/>
    </xf>
    <xf numFmtId="164" fontId="8" fillId="2" borderId="12" xfId="1" applyNumberFormat="1" applyFont="1" applyFill="1" applyBorder="1" applyAlignment="1" applyProtection="1"/>
    <xf numFmtId="0" fontId="5" fillId="0" borderId="0" xfId="1" applyProtection="1">
      <protection locked="0"/>
    </xf>
    <xf numFmtId="0" fontId="7" fillId="2" borderId="8" xfId="1" applyFont="1" applyFill="1" applyBorder="1" applyAlignment="1" applyProtection="1">
      <alignment horizontal="left"/>
    </xf>
    <xf numFmtId="164" fontId="8" fillId="2" borderId="14" xfId="1" applyNumberFormat="1" applyFont="1" applyFill="1" applyBorder="1" applyAlignment="1" applyProtection="1"/>
    <xf numFmtId="164" fontId="6" fillId="2" borderId="11" xfId="0" applyNumberFormat="1" applyFont="1" applyFill="1" applyBorder="1" applyAlignment="1" applyProtection="1">
      <alignment horizontal="right"/>
    </xf>
    <xf numFmtId="164" fontId="6" fillId="2" borderId="9" xfId="0" applyNumberFormat="1" applyFont="1" applyFill="1" applyBorder="1" applyAlignment="1" applyProtection="1">
      <alignment horizontal="right"/>
    </xf>
    <xf numFmtId="0" fontId="8" fillId="3" borderId="3" xfId="1" applyFont="1" applyFill="1" applyBorder="1" applyAlignment="1" applyProtection="1">
      <alignment vertical="center"/>
    </xf>
    <xf numFmtId="0" fontId="7" fillId="2" borderId="12" xfId="1" applyFont="1" applyFill="1" applyBorder="1" applyAlignment="1" applyProtection="1">
      <alignment horizontal="right"/>
    </xf>
    <xf numFmtId="164" fontId="6" fillId="2" borderId="8" xfId="1" applyNumberFormat="1" applyFont="1" applyFill="1" applyBorder="1" applyAlignment="1" applyProtection="1">
      <alignment horizontal="center"/>
    </xf>
    <xf numFmtId="0" fontId="6" fillId="2" borderId="12" xfId="0" applyFont="1" applyFill="1" applyBorder="1" applyProtection="1"/>
    <xf numFmtId="0" fontId="6" fillId="2" borderId="16" xfId="1" applyFont="1" applyFill="1" applyBorder="1" applyProtection="1"/>
    <xf numFmtId="0" fontId="6" fillId="2" borderId="14" xfId="1" applyFont="1" applyFill="1" applyBorder="1" applyProtection="1"/>
    <xf numFmtId="0" fontId="6" fillId="2" borderId="9" xfId="1" applyFont="1" applyFill="1" applyBorder="1" applyAlignment="1" applyProtection="1">
      <alignment horizontal="left"/>
    </xf>
    <xf numFmtId="0" fontId="6" fillId="2" borderId="11" xfId="1" applyFont="1" applyFill="1" applyBorder="1" applyAlignment="1" applyProtection="1">
      <alignment horizontal="left"/>
    </xf>
    <xf numFmtId="0" fontId="6" fillId="2" borderId="13" xfId="0" applyFont="1" applyFill="1" applyBorder="1" applyAlignment="1" applyProtection="1">
      <alignment horizontal="left"/>
    </xf>
    <xf numFmtId="0" fontId="7" fillId="4" borderId="18" xfId="1" applyFont="1" applyFill="1" applyBorder="1" applyAlignment="1" applyProtection="1">
      <alignment horizontal="center" vertical="center"/>
      <protection locked="0"/>
    </xf>
    <xf numFmtId="0" fontId="6" fillId="4" borderId="5" xfId="1" applyFont="1" applyFill="1" applyBorder="1" applyAlignment="1" applyProtection="1">
      <alignment horizontal="center"/>
      <protection locked="0"/>
    </xf>
    <xf numFmtId="0" fontId="6" fillId="4" borderId="17" xfId="1" applyFont="1" applyFill="1" applyBorder="1" applyAlignment="1" applyProtection="1">
      <alignment horizontal="center"/>
      <protection locked="0"/>
    </xf>
    <xf numFmtId="164" fontId="6" fillId="0" borderId="11" xfId="1" applyNumberFormat="1" applyFont="1" applyFill="1" applyBorder="1" applyProtection="1"/>
    <xf numFmtId="164" fontId="6" fillId="0" borderId="13" xfId="1" applyNumberFormat="1" applyFont="1" applyFill="1" applyBorder="1" applyProtection="1"/>
    <xf numFmtId="0" fontId="6" fillId="4" borderId="11" xfId="1" applyFont="1" applyFill="1" applyBorder="1" applyAlignment="1" applyProtection="1">
      <alignment horizontal="center"/>
      <protection locked="0"/>
    </xf>
    <xf numFmtId="164" fontId="6" fillId="2" borderId="9" xfId="1" applyNumberFormat="1" applyFont="1" applyFill="1" applyBorder="1" applyAlignment="1" applyProtection="1">
      <alignment horizontal="right"/>
    </xf>
    <xf numFmtId="164" fontId="6" fillId="2" borderId="11" xfId="1" applyNumberFormat="1" applyFont="1" applyFill="1" applyBorder="1" applyAlignment="1" applyProtection="1">
      <alignment horizontal="right"/>
    </xf>
    <xf numFmtId="0" fontId="6" fillId="0" borderId="9" xfId="1" applyFont="1" applyFill="1" applyBorder="1" applyAlignment="1" applyProtection="1">
      <alignment wrapText="1"/>
    </xf>
    <xf numFmtId="0" fontId="6" fillId="0" borderId="11" xfId="1" applyFont="1" applyFill="1" applyBorder="1" applyAlignment="1" applyProtection="1">
      <alignment wrapText="1"/>
    </xf>
    <xf numFmtId="0" fontId="6" fillId="4" borderId="13" xfId="1" applyFont="1" applyFill="1" applyBorder="1" applyAlignment="1" applyProtection="1">
      <alignment horizontal="center"/>
      <protection locked="0"/>
    </xf>
    <xf numFmtId="0" fontId="6" fillId="0" borderId="13" xfId="1" applyFont="1" applyFill="1" applyBorder="1" applyAlignment="1" applyProtection="1">
      <alignment wrapText="1"/>
    </xf>
    <xf numFmtId="164" fontId="6" fillId="0" borderId="11" xfId="1" applyNumberFormat="1" applyFont="1" applyFill="1" applyBorder="1" applyAlignment="1" applyProtection="1">
      <alignment horizontal="right"/>
    </xf>
    <xf numFmtId="164" fontId="6" fillId="0" borderId="13" xfId="1" applyNumberFormat="1" applyFont="1" applyFill="1" applyBorder="1" applyAlignment="1" applyProtection="1">
      <alignment horizontal="right"/>
    </xf>
    <xf numFmtId="0" fontId="6" fillId="2" borderId="15" xfId="1" applyFont="1" applyFill="1" applyBorder="1" applyAlignment="1" applyProtection="1">
      <alignment horizontal="left"/>
    </xf>
    <xf numFmtId="0" fontId="6" fillId="2" borderId="10" xfId="1" applyFont="1" applyFill="1" applyBorder="1" applyAlignment="1" applyProtection="1">
      <alignment horizontal="left"/>
    </xf>
    <xf numFmtId="0" fontId="6" fillId="2" borderId="16" xfId="1" applyFont="1" applyFill="1" applyBorder="1" applyAlignment="1" applyProtection="1">
      <alignment horizontal="left"/>
    </xf>
    <xf numFmtId="0" fontId="6" fillId="2" borderId="14" xfId="1" applyFont="1" applyFill="1" applyBorder="1" applyAlignment="1" applyProtection="1">
      <alignment horizontal="left"/>
    </xf>
    <xf numFmtId="0" fontId="8" fillId="3" borderId="1" xfId="1" applyFont="1" applyFill="1" applyBorder="1" applyAlignment="1" applyProtection="1">
      <alignment horizontal="left" vertical="center"/>
    </xf>
    <xf numFmtId="0" fontId="8" fillId="3" borderId="2" xfId="1" applyFont="1" applyFill="1" applyBorder="1" applyAlignment="1" applyProtection="1">
      <alignment horizontal="left" vertical="center"/>
    </xf>
    <xf numFmtId="0" fontId="12" fillId="2" borderId="0" xfId="1" applyFont="1" applyFill="1" applyAlignment="1" applyProtection="1">
      <alignment horizontal="left" vertical="top" wrapText="1"/>
    </xf>
    <xf numFmtId="0" fontId="4" fillId="3" borderId="1" xfId="1" applyFont="1" applyFill="1" applyBorder="1" applyAlignment="1" applyProtection="1">
      <alignment horizontal="left" vertical="center"/>
      <protection locked="0"/>
    </xf>
    <xf numFmtId="0" fontId="4" fillId="3" borderId="2" xfId="1" applyFont="1" applyFill="1" applyBorder="1" applyAlignment="1" applyProtection="1">
      <alignment horizontal="left" vertical="center"/>
      <protection locked="0"/>
    </xf>
    <xf numFmtId="0" fontId="8" fillId="3" borderId="9" xfId="1" applyFont="1" applyFill="1" applyBorder="1" applyAlignment="1" applyProtection="1">
      <alignment horizontal="left" vertical="center" wrapText="1"/>
    </xf>
    <xf numFmtId="0" fontId="8" fillId="3" borderId="11" xfId="1" applyFont="1" applyFill="1" applyBorder="1" applyAlignment="1" applyProtection="1">
      <alignment horizontal="left" vertical="center" wrapText="1"/>
    </xf>
    <xf numFmtId="0" fontId="8" fillId="3" borderId="13" xfId="1" applyFont="1" applyFill="1" applyBorder="1" applyAlignment="1" applyProtection="1">
      <alignment horizontal="left" vertical="center" wrapText="1"/>
    </xf>
    <xf numFmtId="165" fontId="4" fillId="2" borderId="9" xfId="1" applyNumberFormat="1" applyFont="1" applyFill="1" applyBorder="1" applyAlignment="1" applyProtection="1">
      <alignment horizontal="right" vertical="center"/>
    </xf>
    <xf numFmtId="165" fontId="4" fillId="2" borderId="11" xfId="1" applyNumberFormat="1" applyFont="1" applyFill="1" applyBorder="1" applyAlignment="1" applyProtection="1">
      <alignment horizontal="right" vertical="center"/>
    </xf>
    <xf numFmtId="165" fontId="4" fillId="2" borderId="13" xfId="1" applyNumberFormat="1" applyFont="1" applyFill="1" applyBorder="1" applyAlignment="1" applyProtection="1">
      <alignment horizontal="right" vertical="center"/>
    </xf>
    <xf numFmtId="0" fontId="9" fillId="2" borderId="0" xfId="1" applyFont="1" applyFill="1" applyAlignment="1" applyProtection="1">
      <alignment horizontal="left" vertical="center" wrapText="1"/>
    </xf>
    <xf numFmtId="0" fontId="6" fillId="2" borderId="0" xfId="1" applyFont="1" applyFill="1" applyBorder="1" applyAlignment="1" applyProtection="1">
      <alignment horizontal="left"/>
    </xf>
    <xf numFmtId="0" fontId="6" fillId="2" borderId="12" xfId="1" applyFont="1" applyFill="1" applyBorder="1" applyAlignment="1" applyProtection="1">
      <alignment horizontal="left"/>
    </xf>
  </cellXfs>
  <cellStyles count="2">
    <cellStyle name="Standard" xfId="0" builtinId="0"/>
    <cellStyle name="Standard 2" xfId="1" xr:uid="{00000000-0005-0000-0000-000001000000}"/>
  </cellStyles>
  <dxfs count="6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X92"/>
  <sheetViews>
    <sheetView showGridLines="0" tabSelected="1" topLeftCell="A43" zoomScaleNormal="100" workbookViewId="0">
      <selection activeCell="A74" sqref="A74"/>
    </sheetView>
  </sheetViews>
  <sheetFormatPr baseColWidth="10" defaultRowHeight="15" outlineLevelRow="1" x14ac:dyDescent="0.25"/>
  <cols>
    <col min="1" max="1" width="90.140625" bestFit="1" customWidth="1"/>
    <col min="2" max="2" width="22" customWidth="1"/>
    <col min="3" max="3" width="13.7109375" bestFit="1" customWidth="1"/>
    <col min="4" max="4" width="2.85546875" customWidth="1"/>
    <col min="6" max="6" width="0" hidden="1" customWidth="1"/>
  </cols>
  <sheetData>
    <row r="1" spans="1:8" ht="19.5" x14ac:dyDescent="0.25">
      <c r="A1" s="1" t="s">
        <v>40</v>
      </c>
      <c r="B1" s="2"/>
      <c r="C1" s="3"/>
      <c r="D1" s="3"/>
      <c r="E1" s="3"/>
      <c r="H1" s="4" t="s">
        <v>26</v>
      </c>
    </row>
    <row r="2" spans="1:8" ht="19.5" x14ac:dyDescent="0.25">
      <c r="A2" s="1"/>
      <c r="B2" s="2"/>
      <c r="C2" s="3"/>
      <c r="D2" s="3"/>
      <c r="E2" s="3"/>
      <c r="H2" s="4" t="s">
        <v>27</v>
      </c>
    </row>
    <row r="3" spans="1:8" ht="16.5" thickBot="1" x14ac:dyDescent="0.3">
      <c r="A3" s="2"/>
      <c r="B3" s="2"/>
      <c r="C3" s="3"/>
      <c r="D3" s="3"/>
      <c r="E3" s="3"/>
    </row>
    <row r="4" spans="1:8" ht="15.75" thickBot="1" x14ac:dyDescent="0.3">
      <c r="A4" s="81" t="s">
        <v>0</v>
      </c>
      <c r="B4" s="82"/>
      <c r="C4" s="3"/>
      <c r="D4" s="5"/>
      <c r="E4" s="6" t="s">
        <v>1</v>
      </c>
    </row>
    <row r="5" spans="1:8" x14ac:dyDescent="0.25">
      <c r="A5" s="57" t="s">
        <v>28</v>
      </c>
      <c r="B5" s="7"/>
      <c r="C5" s="3"/>
      <c r="D5" s="3"/>
      <c r="E5" s="3"/>
    </row>
    <row r="6" spans="1:8" x14ac:dyDescent="0.25">
      <c r="A6" s="58" t="s">
        <v>38</v>
      </c>
      <c r="B6" s="8"/>
      <c r="C6" s="3"/>
      <c r="D6" s="3"/>
      <c r="E6" s="3"/>
    </row>
    <row r="7" spans="1:8" x14ac:dyDescent="0.25">
      <c r="A7" s="58" t="s">
        <v>2</v>
      </c>
      <c r="B7" s="9"/>
      <c r="C7" s="3"/>
      <c r="D7" s="3"/>
      <c r="E7" s="3"/>
    </row>
    <row r="8" spans="1:8" x14ac:dyDescent="0.25">
      <c r="A8" s="58" t="s">
        <v>23</v>
      </c>
      <c r="B8" s="9"/>
      <c r="C8" s="3"/>
      <c r="D8" s="3"/>
      <c r="E8" s="3"/>
    </row>
    <row r="9" spans="1:8" x14ac:dyDescent="0.25">
      <c r="A9" s="58" t="s">
        <v>47</v>
      </c>
      <c r="B9" s="9"/>
      <c r="C9" s="10"/>
      <c r="D9" s="10"/>
      <c r="E9" s="11"/>
    </row>
    <row r="10" spans="1:8" x14ac:dyDescent="0.25">
      <c r="A10" s="58" t="s">
        <v>48</v>
      </c>
      <c r="B10" s="9"/>
      <c r="C10" s="10"/>
      <c r="D10" s="10"/>
      <c r="E10" s="11"/>
    </row>
    <row r="11" spans="1:8" x14ac:dyDescent="0.25">
      <c r="A11" s="58" t="s">
        <v>3</v>
      </c>
      <c r="B11" s="9"/>
      <c r="C11" s="10"/>
      <c r="D11" s="10"/>
      <c r="E11" s="11"/>
    </row>
    <row r="12" spans="1:8" x14ac:dyDescent="0.25">
      <c r="A12" s="58" t="s">
        <v>4</v>
      </c>
      <c r="B12" s="9"/>
      <c r="C12" s="10"/>
      <c r="D12" s="10"/>
      <c r="E12" s="11"/>
    </row>
    <row r="13" spans="1:8" x14ac:dyDescent="0.25">
      <c r="A13" s="58" t="s">
        <v>25</v>
      </c>
      <c r="B13" s="9"/>
      <c r="C13" s="10"/>
      <c r="D13" s="10"/>
      <c r="E13" s="11"/>
    </row>
    <row r="14" spans="1:8" ht="15.75" thickBot="1" x14ac:dyDescent="0.3">
      <c r="A14" s="59" t="s">
        <v>24</v>
      </c>
      <c r="B14" s="60"/>
      <c r="C14" s="10"/>
      <c r="D14" s="10"/>
      <c r="E14" s="11"/>
    </row>
    <row r="15" spans="1:8" ht="15.75" hidden="1" outlineLevel="1" thickBot="1" x14ac:dyDescent="0.3">
      <c r="A15" s="12" t="s">
        <v>5</v>
      </c>
      <c r="B15" s="13" t="s">
        <v>29</v>
      </c>
      <c r="C15" s="14" t="s">
        <v>30</v>
      </c>
      <c r="D15" s="3"/>
      <c r="E15" s="3"/>
    </row>
    <row r="16" spans="1:8" hidden="1" outlineLevel="1" x14ac:dyDescent="0.25">
      <c r="A16" s="15" t="s">
        <v>6</v>
      </c>
      <c r="B16" s="16">
        <f t="shared" ref="B16:B25" si="0">C16*4</f>
        <v>20</v>
      </c>
      <c r="C16" s="63">
        <v>5</v>
      </c>
      <c r="D16" s="3"/>
      <c r="E16" s="3"/>
    </row>
    <row r="17" spans="1:76" hidden="1" outlineLevel="1" x14ac:dyDescent="0.25">
      <c r="A17" s="15" t="s">
        <v>7</v>
      </c>
      <c r="B17" s="16">
        <f t="shared" si="0"/>
        <v>160</v>
      </c>
      <c r="C17" s="63">
        <v>40</v>
      </c>
      <c r="D17" s="3"/>
      <c r="E17" s="3"/>
    </row>
    <row r="18" spans="1:76" hidden="1" outlineLevel="1" x14ac:dyDescent="0.25">
      <c r="A18" s="15" t="s">
        <v>8</v>
      </c>
      <c r="B18" s="16">
        <f t="shared" si="0"/>
        <v>100</v>
      </c>
      <c r="C18" s="63">
        <v>25</v>
      </c>
      <c r="D18" s="3"/>
      <c r="E18" s="3"/>
    </row>
    <row r="19" spans="1:76" hidden="1" outlineLevel="1" x14ac:dyDescent="0.25">
      <c r="A19" s="15" t="s">
        <v>53</v>
      </c>
      <c r="B19" s="16">
        <f t="shared" si="0"/>
        <v>480</v>
      </c>
      <c r="C19" s="63">
        <v>120</v>
      </c>
      <c r="D19" s="3"/>
      <c r="E19" s="3"/>
    </row>
    <row r="20" spans="1:76" hidden="1" outlineLevel="1" x14ac:dyDescent="0.25">
      <c r="A20" s="15" t="s">
        <v>41</v>
      </c>
      <c r="B20" s="16">
        <f t="shared" si="0"/>
        <v>8</v>
      </c>
      <c r="C20" s="63">
        <v>2</v>
      </c>
      <c r="D20" s="3"/>
      <c r="E20" s="3"/>
    </row>
    <row r="21" spans="1:76" hidden="1" outlineLevel="1" x14ac:dyDescent="0.25">
      <c r="A21" s="15" t="s">
        <v>42</v>
      </c>
      <c r="B21" s="16">
        <f t="shared" si="0"/>
        <v>5</v>
      </c>
      <c r="C21" s="63">
        <v>1.25</v>
      </c>
      <c r="D21" s="3"/>
      <c r="E21" s="3"/>
    </row>
    <row r="22" spans="1:76" hidden="1" outlineLevel="1" x14ac:dyDescent="0.25">
      <c r="A22" s="15" t="s">
        <v>43</v>
      </c>
      <c r="B22" s="16">
        <f t="shared" si="0"/>
        <v>6</v>
      </c>
      <c r="C22" s="63">
        <v>1.5</v>
      </c>
      <c r="D22" s="3"/>
      <c r="E22" s="3"/>
    </row>
    <row r="23" spans="1:76" hidden="1" outlineLevel="1" x14ac:dyDescent="0.25">
      <c r="A23" s="15" t="s">
        <v>44</v>
      </c>
      <c r="B23" s="16">
        <f t="shared" si="0"/>
        <v>32</v>
      </c>
      <c r="C23" s="63">
        <v>8</v>
      </c>
      <c r="D23" s="3"/>
      <c r="E23" s="3"/>
    </row>
    <row r="24" spans="1:76" hidden="1" outlineLevel="1" x14ac:dyDescent="0.25">
      <c r="A24" s="54" t="s">
        <v>45</v>
      </c>
      <c r="B24" s="16">
        <f t="shared" si="0"/>
        <v>2</v>
      </c>
      <c r="C24" s="63">
        <v>0.5</v>
      </c>
      <c r="D24" s="3"/>
      <c r="E24" s="3"/>
    </row>
    <row r="25" spans="1:76" ht="15.75" hidden="1" outlineLevel="1" thickBot="1" x14ac:dyDescent="0.3">
      <c r="A25" s="55" t="s">
        <v>46</v>
      </c>
      <c r="B25" s="53">
        <f t="shared" si="0"/>
        <v>2</v>
      </c>
      <c r="C25" s="64">
        <v>0.5</v>
      </c>
      <c r="D25" s="3"/>
      <c r="E25" s="3"/>
    </row>
    <row r="26" spans="1:76" ht="15.75" collapsed="1" thickBot="1" x14ac:dyDescent="0.3">
      <c r="A26" s="18"/>
      <c r="B26" s="19"/>
      <c r="C26" s="20"/>
      <c r="D26" s="3"/>
      <c r="E26" s="3"/>
    </row>
    <row r="27" spans="1:76" ht="15.75" thickBot="1" x14ac:dyDescent="0.3">
      <c r="A27" s="78" t="s">
        <v>11</v>
      </c>
      <c r="B27" s="79"/>
      <c r="C27" s="22" t="s">
        <v>30</v>
      </c>
      <c r="D27" s="3"/>
      <c r="E27" s="3"/>
    </row>
    <row r="28" spans="1:76" x14ac:dyDescent="0.25">
      <c r="A28" s="74" t="s">
        <v>6</v>
      </c>
      <c r="B28" s="75"/>
      <c r="C28" s="17">
        <f>C16*B5</f>
        <v>0</v>
      </c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</row>
    <row r="29" spans="1:76" x14ac:dyDescent="0.25">
      <c r="A29" s="90" t="s">
        <v>7</v>
      </c>
      <c r="B29" s="91"/>
      <c r="C29" s="17">
        <f>C17*B6</f>
        <v>0</v>
      </c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</row>
    <row r="30" spans="1:76" x14ac:dyDescent="0.25">
      <c r="A30" s="90" t="s">
        <v>8</v>
      </c>
      <c r="B30" s="91"/>
      <c r="C30" s="17">
        <f>C18*B7</f>
        <v>0</v>
      </c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</row>
    <row r="31" spans="1:76" ht="15.75" thickBot="1" x14ac:dyDescent="0.3">
      <c r="A31" s="76" t="s">
        <v>53</v>
      </c>
      <c r="B31" s="77"/>
      <c r="C31" s="23">
        <f>C19*B8</f>
        <v>0</v>
      </c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</row>
    <row r="32" spans="1:76" ht="15.75" thickBot="1" x14ac:dyDescent="0.3">
      <c r="A32" s="52"/>
      <c r="B32" s="25" t="s">
        <v>12</v>
      </c>
      <c r="C32" s="26">
        <f>SUM(C28:C31)</f>
        <v>0</v>
      </c>
      <c r="D32" s="3"/>
      <c r="E32" s="3"/>
    </row>
    <row r="33" spans="1:5" ht="15.75" thickBot="1" x14ac:dyDescent="0.3">
      <c r="A33" s="15"/>
      <c r="B33" s="27"/>
      <c r="C33" s="27"/>
      <c r="D33" s="3"/>
      <c r="E33" s="3"/>
    </row>
    <row r="34" spans="1:5" ht="15.75" thickBot="1" x14ac:dyDescent="0.3">
      <c r="A34" s="78" t="s">
        <v>13</v>
      </c>
      <c r="B34" s="79"/>
      <c r="C34" s="51" t="s">
        <v>30</v>
      </c>
      <c r="D34" s="3"/>
      <c r="E34" s="3"/>
    </row>
    <row r="35" spans="1:5" x14ac:dyDescent="0.25">
      <c r="A35" s="15" t="s">
        <v>49</v>
      </c>
      <c r="B35" s="15"/>
      <c r="C35" s="50">
        <f>IF(B9="Ja",C20*$B$5,0)</f>
        <v>0</v>
      </c>
      <c r="D35" s="3"/>
      <c r="E35" s="3"/>
    </row>
    <row r="36" spans="1:5" x14ac:dyDescent="0.25">
      <c r="A36" s="15" t="s">
        <v>50</v>
      </c>
      <c r="B36" s="15"/>
      <c r="C36" s="49">
        <f>IF(B10="Ja",C21*$B$5,0)</f>
        <v>0</v>
      </c>
      <c r="D36" s="3"/>
      <c r="E36" s="3"/>
    </row>
    <row r="37" spans="1:5" x14ac:dyDescent="0.25">
      <c r="A37" s="15" t="s">
        <v>14</v>
      </c>
      <c r="B37" s="15"/>
      <c r="C37" s="49">
        <f>IF(B11="Ja",C22*$B$5,0)</f>
        <v>0</v>
      </c>
      <c r="D37" s="3"/>
      <c r="E37" s="3"/>
    </row>
    <row r="38" spans="1:5" x14ac:dyDescent="0.25">
      <c r="A38" s="15" t="s">
        <v>10</v>
      </c>
      <c r="B38" s="15"/>
      <c r="C38" s="49">
        <f>IF(B12="Ja",C23*$B$7,0)</f>
        <v>0</v>
      </c>
      <c r="D38" s="3"/>
      <c r="E38" s="3"/>
    </row>
    <row r="39" spans="1:5" x14ac:dyDescent="0.25">
      <c r="A39" s="15" t="s">
        <v>39</v>
      </c>
      <c r="B39" s="15"/>
      <c r="C39" s="49">
        <f>IF(B13="Ja",C24*$B$5,0)</f>
        <v>0</v>
      </c>
      <c r="D39" s="3"/>
      <c r="E39" s="3"/>
    </row>
    <row r="40" spans="1:5" ht="15.75" thickBot="1" x14ac:dyDescent="0.3">
      <c r="A40" s="15" t="s">
        <v>9</v>
      </c>
      <c r="B40" s="56"/>
      <c r="C40" s="49">
        <f>IF(B14="Ja",C25*$B$5,0)</f>
        <v>0</v>
      </c>
      <c r="D40" s="3"/>
      <c r="E40" s="3"/>
    </row>
    <row r="41" spans="1:5" ht="15.75" thickBot="1" x14ac:dyDescent="0.3">
      <c r="A41" s="24"/>
      <c r="B41" s="25" t="s">
        <v>12</v>
      </c>
      <c r="C41" s="28">
        <f>SUM(C35:C40)</f>
        <v>0</v>
      </c>
      <c r="D41" s="29"/>
      <c r="E41" s="30"/>
    </row>
    <row r="42" spans="1:5" ht="15.75" thickBot="1" x14ac:dyDescent="0.3">
      <c r="A42" s="31"/>
      <c r="B42" s="31"/>
      <c r="C42" s="32"/>
      <c r="D42" s="3"/>
      <c r="E42" s="3"/>
    </row>
    <row r="43" spans="1:5" ht="15.75" thickBot="1" x14ac:dyDescent="0.3">
      <c r="A43" s="21" t="s">
        <v>15</v>
      </c>
      <c r="B43" s="33" t="s">
        <v>16</v>
      </c>
      <c r="C43" s="34" t="s">
        <v>31</v>
      </c>
      <c r="D43" s="3"/>
      <c r="E43" s="35"/>
    </row>
    <row r="44" spans="1:5" x14ac:dyDescent="0.25">
      <c r="A44" s="68" t="s">
        <v>17</v>
      </c>
      <c r="B44" s="61"/>
      <c r="C44" s="66">
        <v>25</v>
      </c>
      <c r="D44" s="3"/>
      <c r="E44" s="3"/>
    </row>
    <row r="45" spans="1:5" x14ac:dyDescent="0.25">
      <c r="A45" s="69" t="s">
        <v>18</v>
      </c>
      <c r="B45" s="62"/>
      <c r="C45" s="67">
        <v>40</v>
      </c>
      <c r="D45" s="3"/>
      <c r="E45" s="3"/>
    </row>
    <row r="46" spans="1:5" x14ac:dyDescent="0.25">
      <c r="A46" s="69" t="s">
        <v>52</v>
      </c>
      <c r="B46" s="62"/>
      <c r="C46" s="67">
        <v>18</v>
      </c>
      <c r="D46" s="3"/>
      <c r="E46" s="3"/>
    </row>
    <row r="47" spans="1:5" x14ac:dyDescent="0.25">
      <c r="A47" s="69" t="s">
        <v>54</v>
      </c>
      <c r="B47" s="62"/>
      <c r="C47" s="67">
        <v>20</v>
      </c>
      <c r="D47" s="3"/>
      <c r="E47" s="3"/>
    </row>
    <row r="48" spans="1:5" x14ac:dyDescent="0.25">
      <c r="A48" s="69" t="s">
        <v>56</v>
      </c>
      <c r="B48" s="62"/>
      <c r="C48" s="67">
        <v>5</v>
      </c>
      <c r="D48" s="3"/>
      <c r="E48" s="3"/>
    </row>
    <row r="49" spans="1:5" x14ac:dyDescent="0.25">
      <c r="A49" s="69" t="s">
        <v>55</v>
      </c>
      <c r="B49" s="62"/>
      <c r="C49" s="67">
        <v>10</v>
      </c>
      <c r="D49" s="3"/>
      <c r="E49" s="3"/>
    </row>
    <row r="50" spans="1:5" x14ac:dyDescent="0.25">
      <c r="A50" s="69" t="s">
        <v>57</v>
      </c>
      <c r="B50" s="62"/>
      <c r="C50" s="67">
        <v>15</v>
      </c>
      <c r="D50" s="3"/>
      <c r="E50" s="3"/>
    </row>
    <row r="51" spans="1:5" x14ac:dyDescent="0.25">
      <c r="A51" s="69" t="s">
        <v>32</v>
      </c>
      <c r="B51" s="62"/>
      <c r="C51" s="67">
        <v>17</v>
      </c>
      <c r="D51" s="3"/>
      <c r="E51" s="3"/>
    </row>
    <row r="52" spans="1:5" x14ac:dyDescent="0.25">
      <c r="A52" s="69" t="s">
        <v>33</v>
      </c>
      <c r="B52" s="62"/>
      <c r="C52" s="67">
        <v>16</v>
      </c>
      <c r="D52" s="3"/>
      <c r="E52" s="3"/>
    </row>
    <row r="53" spans="1:5" x14ac:dyDescent="0.25">
      <c r="A53" s="69" t="s">
        <v>34</v>
      </c>
      <c r="B53" s="62"/>
      <c r="C53" s="67">
        <v>25</v>
      </c>
      <c r="D53" s="3"/>
      <c r="E53" s="3"/>
    </row>
    <row r="54" spans="1:5" x14ac:dyDescent="0.25">
      <c r="A54" s="69" t="s">
        <v>51</v>
      </c>
      <c r="B54" s="65"/>
      <c r="C54" s="67">
        <v>30</v>
      </c>
      <c r="D54" s="3"/>
      <c r="E54" s="3"/>
    </row>
    <row r="55" spans="1:5" x14ac:dyDescent="0.25">
      <c r="A55" s="69" t="s">
        <v>58</v>
      </c>
      <c r="B55" s="62"/>
      <c r="C55" s="72">
        <v>15</v>
      </c>
      <c r="D55" s="3"/>
      <c r="E55" s="3"/>
    </row>
    <row r="56" spans="1:5" x14ac:dyDescent="0.25">
      <c r="A56" s="69" t="s">
        <v>62</v>
      </c>
      <c r="B56" s="62"/>
      <c r="C56" s="72">
        <v>15</v>
      </c>
      <c r="D56" s="3"/>
      <c r="E56" s="3"/>
    </row>
    <row r="57" spans="1:5" x14ac:dyDescent="0.25">
      <c r="A57" s="69" t="s">
        <v>59</v>
      </c>
      <c r="B57" s="62"/>
      <c r="C57" s="72">
        <v>15</v>
      </c>
      <c r="D57" s="3"/>
      <c r="E57" s="3"/>
    </row>
    <row r="58" spans="1:5" x14ac:dyDescent="0.25">
      <c r="A58" s="69" t="s">
        <v>63</v>
      </c>
      <c r="B58" s="62"/>
      <c r="C58" s="72">
        <v>15</v>
      </c>
      <c r="D58" s="3"/>
      <c r="E58" s="3"/>
    </row>
    <row r="59" spans="1:5" x14ac:dyDescent="0.25">
      <c r="A59" s="69" t="s">
        <v>60</v>
      </c>
      <c r="B59" s="62"/>
      <c r="C59" s="72">
        <v>15</v>
      </c>
      <c r="D59" s="3"/>
      <c r="E59" s="3"/>
    </row>
    <row r="60" spans="1:5" x14ac:dyDescent="0.25">
      <c r="A60" s="69" t="s">
        <v>64</v>
      </c>
      <c r="B60" s="62"/>
      <c r="C60" s="72">
        <v>15</v>
      </c>
      <c r="D60" s="3"/>
      <c r="E60" s="3"/>
    </row>
    <row r="61" spans="1:5" x14ac:dyDescent="0.25">
      <c r="A61" s="69" t="s">
        <v>65</v>
      </c>
      <c r="B61" s="62"/>
      <c r="C61" s="72">
        <v>15</v>
      </c>
      <c r="D61" s="3"/>
      <c r="E61" s="3"/>
    </row>
    <row r="62" spans="1:5" x14ac:dyDescent="0.25">
      <c r="A62" s="69" t="s">
        <v>66</v>
      </c>
      <c r="B62" s="62"/>
      <c r="C62" s="72">
        <v>15</v>
      </c>
      <c r="D62" s="3"/>
      <c r="E62" s="3"/>
    </row>
    <row r="63" spans="1:5" x14ac:dyDescent="0.25">
      <c r="A63" s="69" t="s">
        <v>61</v>
      </c>
      <c r="B63" s="62"/>
      <c r="C63" s="72">
        <v>15</v>
      </c>
      <c r="D63" s="3"/>
      <c r="E63" s="3"/>
    </row>
    <row r="64" spans="1:5" ht="15.75" thickBot="1" x14ac:dyDescent="0.3">
      <c r="A64" s="71" t="s">
        <v>67</v>
      </c>
      <c r="B64" s="70"/>
      <c r="C64" s="73">
        <v>30</v>
      </c>
      <c r="D64" s="3"/>
      <c r="E64" s="3"/>
    </row>
    <row r="65" spans="1:5" ht="15.75" thickBot="1" x14ac:dyDescent="0.3">
      <c r="A65" s="35"/>
      <c r="B65" s="36" t="s">
        <v>12</v>
      </c>
      <c r="C65" s="37">
        <f>SUMPRODUCT(B44:B64,C44:C64)</f>
        <v>0</v>
      </c>
      <c r="D65" s="20"/>
      <c r="E65" s="20"/>
    </row>
    <row r="66" spans="1:5" ht="15.75" thickBot="1" x14ac:dyDescent="0.3">
      <c r="A66" s="35"/>
      <c r="B66" s="38"/>
      <c r="C66" s="39"/>
      <c r="D66" s="20"/>
      <c r="E66" s="20"/>
    </row>
    <row r="67" spans="1:5" ht="15.75" thickBot="1" x14ac:dyDescent="0.3">
      <c r="A67" s="3"/>
      <c r="B67" s="40" t="s">
        <v>35</v>
      </c>
      <c r="C67" s="41"/>
      <c r="D67" s="20"/>
      <c r="E67" s="20"/>
    </row>
    <row r="68" spans="1:5" x14ac:dyDescent="0.25">
      <c r="A68" s="3"/>
      <c r="B68" s="42" t="s">
        <v>19</v>
      </c>
      <c r="C68" s="43">
        <f>C32</f>
        <v>0</v>
      </c>
      <c r="D68" s="20"/>
      <c r="E68" s="20"/>
    </row>
    <row r="69" spans="1:5" x14ac:dyDescent="0.25">
      <c r="A69" s="3"/>
      <c r="B69" s="44" t="s">
        <v>20</v>
      </c>
      <c r="C69" s="45">
        <f>C41</f>
        <v>0</v>
      </c>
      <c r="D69" s="20"/>
      <c r="E69" s="20"/>
    </row>
    <row r="70" spans="1:5" ht="15.75" thickBot="1" x14ac:dyDescent="0.3">
      <c r="A70" s="46"/>
      <c r="B70" s="47" t="s">
        <v>21</v>
      </c>
      <c r="C70" s="48">
        <f>C65</f>
        <v>0</v>
      </c>
      <c r="D70" s="20"/>
      <c r="E70" s="20"/>
    </row>
    <row r="71" spans="1:5" ht="15.75" thickBot="1" x14ac:dyDescent="0.3">
      <c r="A71" s="3"/>
      <c r="B71" s="36" t="s">
        <v>22</v>
      </c>
      <c r="C71" s="26">
        <f>SUM(C68:C70)</f>
        <v>0</v>
      </c>
      <c r="D71" s="20"/>
      <c r="E71" s="20"/>
    </row>
    <row r="72" spans="1:5" ht="15.75" thickBot="1" x14ac:dyDescent="0.3">
      <c r="A72" s="3"/>
      <c r="B72" s="20"/>
      <c r="C72" s="20"/>
      <c r="D72" s="20"/>
      <c r="E72" s="20"/>
    </row>
    <row r="73" spans="1:5" x14ac:dyDescent="0.25">
      <c r="A73" s="3"/>
      <c r="B73" s="83" t="s">
        <v>36</v>
      </c>
      <c r="C73" s="86">
        <f>IFERROR(C71/(B6+B8),0)</f>
        <v>0</v>
      </c>
      <c r="D73" s="20"/>
      <c r="E73" s="20"/>
    </row>
    <row r="74" spans="1:5" x14ac:dyDescent="0.25">
      <c r="A74" s="3"/>
      <c r="B74" s="84"/>
      <c r="C74" s="87"/>
      <c r="D74" s="20"/>
      <c r="E74" s="20"/>
    </row>
    <row r="75" spans="1:5" ht="15.75" thickBot="1" x14ac:dyDescent="0.3">
      <c r="A75" s="3"/>
      <c r="B75" s="85"/>
      <c r="C75" s="88"/>
      <c r="D75" s="20"/>
      <c r="E75" s="20"/>
    </row>
    <row r="76" spans="1:5" x14ac:dyDescent="0.25">
      <c r="A76" s="3"/>
      <c r="B76" s="20"/>
      <c r="C76" s="20"/>
      <c r="D76" s="20"/>
      <c r="E76" s="20"/>
    </row>
    <row r="77" spans="1:5" x14ac:dyDescent="0.25">
      <c r="A77" s="3"/>
      <c r="B77" s="89" t="s">
        <v>37</v>
      </c>
      <c r="C77" s="89"/>
      <c r="D77" s="89"/>
      <c r="E77" s="89"/>
    </row>
    <row r="78" spans="1:5" x14ac:dyDescent="0.25">
      <c r="A78" s="3"/>
      <c r="B78" s="89"/>
      <c r="C78" s="89"/>
      <c r="D78" s="89"/>
      <c r="E78" s="89"/>
    </row>
    <row r="79" spans="1:5" x14ac:dyDescent="0.25">
      <c r="A79" s="3"/>
      <c r="B79" s="89"/>
      <c r="C79" s="89"/>
      <c r="D79" s="89"/>
      <c r="E79" s="89"/>
    </row>
    <row r="80" spans="1:5" x14ac:dyDescent="0.25">
      <c r="A80" s="3"/>
      <c r="B80" s="89"/>
      <c r="C80" s="89"/>
      <c r="D80" s="89"/>
      <c r="E80" s="89"/>
    </row>
    <row r="81" spans="1:5" x14ac:dyDescent="0.25">
      <c r="A81" s="3"/>
      <c r="B81" s="89"/>
      <c r="C81" s="89"/>
      <c r="D81" s="89"/>
      <c r="E81" s="89"/>
    </row>
    <row r="82" spans="1:5" x14ac:dyDescent="0.25">
      <c r="A82" s="3"/>
      <c r="B82" s="89"/>
      <c r="C82" s="89"/>
      <c r="D82" s="89"/>
      <c r="E82" s="89"/>
    </row>
    <row r="83" spans="1:5" x14ac:dyDescent="0.25">
      <c r="A83" s="3"/>
      <c r="B83" s="89"/>
      <c r="C83" s="89"/>
      <c r="D83" s="89"/>
      <c r="E83" s="89"/>
    </row>
    <row r="84" spans="1:5" x14ac:dyDescent="0.25">
      <c r="A84" s="3"/>
      <c r="B84" s="80"/>
      <c r="C84" s="80"/>
      <c r="D84" s="80"/>
      <c r="E84" s="80"/>
    </row>
    <row r="85" spans="1:5" x14ac:dyDescent="0.25">
      <c r="A85" s="3"/>
      <c r="B85" s="80"/>
      <c r="C85" s="80"/>
      <c r="D85" s="80"/>
      <c r="E85" s="80"/>
    </row>
    <row r="86" spans="1:5" x14ac:dyDescent="0.25">
      <c r="A86" s="3"/>
      <c r="B86" s="80"/>
      <c r="C86" s="80"/>
      <c r="D86" s="80"/>
      <c r="E86" s="80"/>
    </row>
    <row r="87" spans="1:5" x14ac:dyDescent="0.25">
      <c r="A87" s="3"/>
      <c r="B87" s="80"/>
      <c r="C87" s="80"/>
      <c r="D87" s="80"/>
      <c r="E87" s="80"/>
    </row>
    <row r="88" spans="1:5" x14ac:dyDescent="0.25">
      <c r="A88" s="3"/>
      <c r="B88" s="80"/>
      <c r="C88" s="80"/>
      <c r="D88" s="80"/>
      <c r="E88" s="80"/>
    </row>
    <row r="89" spans="1:5" x14ac:dyDescent="0.25">
      <c r="A89" s="3"/>
      <c r="B89" s="80"/>
      <c r="C89" s="80"/>
      <c r="D89" s="80"/>
      <c r="E89" s="80"/>
    </row>
    <row r="90" spans="1:5" x14ac:dyDescent="0.25">
      <c r="A90" s="3"/>
      <c r="B90" s="80"/>
      <c r="C90" s="80"/>
      <c r="D90" s="80"/>
      <c r="E90" s="80"/>
    </row>
    <row r="91" spans="1:5" x14ac:dyDescent="0.25">
      <c r="A91" s="3"/>
      <c r="B91" s="80"/>
      <c r="C91" s="80"/>
      <c r="D91" s="80"/>
      <c r="E91" s="80"/>
    </row>
    <row r="92" spans="1:5" x14ac:dyDescent="0.25">
      <c r="A92" s="3"/>
      <c r="B92" s="80"/>
      <c r="C92" s="80"/>
      <c r="D92" s="80"/>
      <c r="E92" s="80"/>
    </row>
  </sheetData>
  <sheetProtection algorithmName="SHA-512" hashValue="c4yxoVRr7psAdMroHCpJPL5LEhhT+l/Y1sGpY2LmR3mncfcLXYlgLt4eodraidz7IyNDS+UyUwDgwSXq7aQt/g==" saltValue="Jqku6TxVJRbrjN/hfWMM+A==" spinCount="100000" sheet="1" selectLockedCells="1"/>
  <mergeCells count="11">
    <mergeCell ref="A28:B28"/>
    <mergeCell ref="A31:B31"/>
    <mergeCell ref="A34:B34"/>
    <mergeCell ref="B84:E92"/>
    <mergeCell ref="A4:B4"/>
    <mergeCell ref="B73:B75"/>
    <mergeCell ref="C73:C75"/>
    <mergeCell ref="B77:E83"/>
    <mergeCell ref="A27:B27"/>
    <mergeCell ref="A29:B29"/>
    <mergeCell ref="A30:B30"/>
  </mergeCells>
  <conditionalFormatting sqref="B13:B14">
    <cfRule type="expression" dxfId="5" priority="6" stopIfTrue="1">
      <formula>SUM($C$8:$C$8)&lt;&gt;$C$7</formula>
    </cfRule>
  </conditionalFormatting>
  <conditionalFormatting sqref="B12">
    <cfRule type="expression" dxfId="4" priority="4" stopIfTrue="1">
      <formula>SUM($C$8:$C$8)&lt;&gt;$C$7</formula>
    </cfRule>
  </conditionalFormatting>
  <conditionalFormatting sqref="B11">
    <cfRule type="expression" dxfId="3" priority="3" stopIfTrue="1">
      <formula>SUM($C$8:$C$8)&lt;&gt;$C$7</formula>
    </cfRule>
  </conditionalFormatting>
  <conditionalFormatting sqref="B10">
    <cfRule type="expression" dxfId="2" priority="2" stopIfTrue="1">
      <formula>SUM($C$8:$C$8)&lt;&gt;$C$7</formula>
    </cfRule>
  </conditionalFormatting>
  <conditionalFormatting sqref="B9">
    <cfRule type="expression" dxfId="1" priority="1" stopIfTrue="1">
      <formula>SUM($C$8:$C$8)&lt;&gt;$C$7</formula>
    </cfRule>
  </conditionalFormatting>
  <conditionalFormatting sqref="B8">
    <cfRule type="expression" dxfId="0" priority="8" stopIfTrue="1">
      <formula>SUM($C$8:$C$8)&lt;&gt;$C$7</formula>
    </cfRule>
  </conditionalFormatting>
  <dataValidations count="1">
    <dataValidation type="list" showInputMessage="1" showErrorMessage="1" sqref="B9:B14" xr:uid="{00000000-0002-0000-0000-000000000000}">
      <formula1>$H$1:$H$2</formula1>
    </dataValidation>
  </dataValidations>
  <pageMargins left="0.7" right="0.7" top="0.78740157499999996" bottom="0.78740157499999996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EK_BLN</vt:lpstr>
    </vt:vector>
  </TitlesOfParts>
  <Company>Deutscher Hausaerzteverband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Mamay, Patrick</dc:creator>
  <cp:lastModifiedBy>Haziri, Dzihad</cp:lastModifiedBy>
  <dcterms:created xsi:type="dcterms:W3CDTF">2016-04-21T12:00:14Z</dcterms:created>
  <dcterms:modified xsi:type="dcterms:W3CDTF">2022-04-05T15:01:24Z</dcterms:modified>
</cp:coreProperties>
</file>