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abell.roesner\AppData\Local\Microsoft\Windows\INetCache\Content.Outlook\KQ6YXN8A\"/>
    </mc:Choice>
  </mc:AlternateContent>
  <bookViews>
    <workbookView xWindow="0" yWindow="0" windowWidth="25200" windowHeight="10350"/>
  </bookViews>
  <sheets>
    <sheet name="Fallwertrechner" sheetId="1" r:id="rId1"/>
    <sheet name="Dropdown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7" i="1" l="1"/>
  <c r="C26" i="1" l="1"/>
  <c r="C25" i="1"/>
  <c r="C54" i="1" l="1"/>
  <c r="D54" i="1" s="1"/>
  <c r="C53" i="1"/>
  <c r="D53" i="1" s="1"/>
  <c r="C52" i="1"/>
  <c r="D52" i="1" l="1"/>
  <c r="D55" i="1" s="1"/>
  <c r="C55" i="1"/>
</calcChain>
</file>

<file path=xl/comments1.xml><?xml version="1.0" encoding="utf-8"?>
<comments xmlns="http://schemas.openxmlformats.org/spreadsheetml/2006/main">
  <authors>
    <author>Roesner, Mirabell</author>
  </authors>
  <commentList>
    <comment ref="C11" authorId="0" shapeId="0">
      <text>
        <r>
          <rPr>
            <b/>
            <sz val="9"/>
            <color indexed="81"/>
            <rFont val="Segoe UI"/>
            <family val="2"/>
          </rPr>
          <t>Roesner, Mirabell:</t>
        </r>
        <r>
          <rPr>
            <sz val="9"/>
            <color indexed="81"/>
            <rFont val="Segoe UI"/>
            <family val="2"/>
          </rPr>
          <t xml:space="preserve">
Bitte "Ja" oder "Nein" auswählen.</t>
        </r>
      </text>
    </comment>
    <comment ref="C12" authorId="0" shapeId="0">
      <text>
        <r>
          <rPr>
            <b/>
            <sz val="9"/>
            <color indexed="81"/>
            <rFont val="Segoe UI"/>
            <family val="2"/>
          </rPr>
          <t>Roesner, Mirabell:</t>
        </r>
        <r>
          <rPr>
            <sz val="9"/>
            <color indexed="81"/>
            <rFont val="Segoe UI"/>
            <family val="2"/>
          </rPr>
          <t xml:space="preserve">
Bitte "Ja" oder "Nein" auswählen.</t>
        </r>
      </text>
    </comment>
    <comment ref="C13" authorId="0" shapeId="0">
      <text>
        <r>
          <rPr>
            <b/>
            <sz val="9"/>
            <color indexed="81"/>
            <rFont val="Segoe UI"/>
            <family val="2"/>
          </rPr>
          <t>Roesner, Mirabell:</t>
        </r>
        <r>
          <rPr>
            <sz val="9"/>
            <color indexed="81"/>
            <rFont val="Segoe UI"/>
            <family val="2"/>
          </rPr>
          <t xml:space="preserve">
Bitte "Ja" oder "Nein" auswählen.</t>
        </r>
      </text>
    </comment>
    <comment ref="B31" authorId="0" shapeId="0">
      <text>
        <r>
          <rPr>
            <b/>
            <sz val="9"/>
            <color indexed="81"/>
            <rFont val="Segoe UI"/>
            <family val="2"/>
          </rPr>
          <t>Roesner, Mirabell:</t>
        </r>
        <r>
          <rPr>
            <sz val="9"/>
            <color indexed="81"/>
            <rFont val="Segoe UI"/>
            <family val="2"/>
          </rPr>
          <t xml:space="preserve">
Max. 5 x pro HZV Versicherten
 nicht für HZV-Patienten
abrechenbar, bei denen
der Betreuarzt bereits
Honorar für seine SAPVBetreuung als SAPVArzt erhält</t>
        </r>
      </text>
    </comment>
    <comment ref="A40" authorId="0" shapeId="0">
      <text>
        <r>
          <rPr>
            <b/>
            <sz val="9"/>
            <color indexed="81"/>
            <rFont val="Segoe UI"/>
            <family val="2"/>
          </rPr>
          <t>Roesner, Mirabell:</t>
        </r>
        <r>
          <rPr>
            <sz val="9"/>
            <color indexed="81"/>
            <rFont val="Segoe UI"/>
            <family val="2"/>
          </rPr>
          <t xml:space="preserve">
 Die Leistung wird jedes
zweite Kalenderjahr je
HZV-Versicherten vom
36. Lebensjahr an vergütet.
 VP ist daneben nicht
abrechenbar.</t>
        </r>
      </text>
    </comment>
    <comment ref="B47" authorId="0" shapeId="0">
      <text>
        <r>
          <rPr>
            <b/>
            <sz val="9"/>
            <color indexed="81"/>
            <rFont val="Segoe UI"/>
            <family val="2"/>
          </rPr>
          <t>Roesner, Mirabell:</t>
        </r>
        <r>
          <rPr>
            <sz val="9"/>
            <color indexed="81"/>
            <rFont val="Segoe UI"/>
            <family val="2"/>
          </rPr>
          <t xml:space="preserve">
Max. 1 x pro Quartal und
max. 6 x pro HZV Versicherten
</t>
        </r>
      </text>
    </comment>
    <comment ref="B49" authorId="0" shapeId="0">
      <text>
        <r>
          <rPr>
            <b/>
            <sz val="9"/>
            <color indexed="81"/>
            <rFont val="Segoe UI"/>
            <family val="2"/>
          </rPr>
          <t>Roesner, Mirabell:</t>
        </r>
        <r>
          <rPr>
            <sz val="9"/>
            <color indexed="81"/>
            <rFont val="Segoe UI"/>
            <family val="2"/>
          </rPr>
          <t xml:space="preserve">
Max. 1 x innerhalb von 2
Kalenderjahren
</t>
        </r>
      </text>
    </comment>
  </commentList>
</comments>
</file>

<file path=xl/sharedStrings.xml><?xml version="1.0" encoding="utf-8"?>
<sst xmlns="http://schemas.openxmlformats.org/spreadsheetml/2006/main" count="60" uniqueCount="55">
  <si>
    <t>Gesamtsumme</t>
  </si>
  <si>
    <t>Neu</t>
  </si>
  <si>
    <t>x</t>
  </si>
  <si>
    <t>Praxisdaten</t>
  </si>
  <si>
    <t>Berechnung Pauschalen</t>
  </si>
  <si>
    <t>Berechnung Zuschläge</t>
  </si>
  <si>
    <t>Berechnung Einzelleistungen</t>
  </si>
  <si>
    <t>Anzahl eingeschriebene Versicherte</t>
  </si>
  <si>
    <t>Eingabefeld</t>
  </si>
  <si>
    <t>Rahmenbedingungen</t>
  </si>
  <si>
    <t>Anzahl</t>
  </si>
  <si>
    <t>Betrag</t>
  </si>
  <si>
    <t>Betrag je Leistung</t>
  </si>
  <si>
    <t>Zusammensetzung Fallwert</t>
  </si>
  <si>
    <t>Pauschalen</t>
  </si>
  <si>
    <t>Zuschläge</t>
  </si>
  <si>
    <t>Einzelleistungen</t>
  </si>
  <si>
    <t>Beschäftigung VERAH</t>
  </si>
  <si>
    <t>VERAH</t>
  </si>
  <si>
    <t>Ja</t>
  </si>
  <si>
    <t>Nein</t>
  </si>
  <si>
    <t>VERAH-Zuschlag auf P3</t>
  </si>
  <si>
    <t>P1</t>
  </si>
  <si>
    <t>P2</t>
  </si>
  <si>
    <t>P3</t>
  </si>
  <si>
    <t>Qualifikation Psychosomatik</t>
  </si>
  <si>
    <r>
      <t xml:space="preserve">Kalkulation </t>
    </r>
    <r>
      <rPr>
        <b/>
        <sz val="18"/>
        <color theme="0"/>
        <rFont val="Calibri"/>
        <family val="2"/>
      </rPr>
      <t xml:space="preserve">Ø </t>
    </r>
    <r>
      <rPr>
        <b/>
        <sz val="18"/>
        <color theme="0"/>
        <rFont val="Calibri"/>
        <family val="2"/>
        <scheme val="minor"/>
      </rPr>
      <t>Fallwert BKK VAG Hessen je Quartal</t>
    </r>
  </si>
  <si>
    <t>Pflegeheimpauschale</t>
  </si>
  <si>
    <t>Zuschlag Palliativbehandlung</t>
  </si>
  <si>
    <t>Zuschlag zur rationalen Pharmakotherapie auf P2</t>
  </si>
  <si>
    <t>01745 Hautkrebsscreening</t>
  </si>
  <si>
    <t>03240 Hausärztlich-geriatrisches Basisassessment</t>
  </si>
  <si>
    <t>33012 Schilddrüsen Sonographie</t>
  </si>
  <si>
    <t>33042 Abdominelle Sonographie</t>
  </si>
  <si>
    <t>Überprüfung Impfstatus</t>
  </si>
  <si>
    <t>Psychosomatik-Zuschlag auf P1</t>
  </si>
  <si>
    <t>Erreichen Quote rationale Pharmakotherapie</t>
  </si>
  <si>
    <t>Psychosomatik Zuschlag</t>
  </si>
  <si>
    <t>Zuschlag rationale Pharmakotherapie</t>
  </si>
  <si>
    <t xml:space="preserve"> 56091 Pauschale zur Einstellung auf dauerhafte VKA-Therapie</t>
  </si>
  <si>
    <t xml:space="preserve"> 56092 Aufwandspauschale bei dauerhafter VKA-Therapie</t>
  </si>
  <si>
    <t xml:space="preserve">02300 Kleinchirurgischer Eingriff I </t>
  </si>
  <si>
    <t xml:space="preserve">02301 Kleinchirurgischer Eingriff II </t>
  </si>
  <si>
    <t xml:space="preserve">02302 Kleinchirurgischer Eingriff III </t>
  </si>
  <si>
    <t>01731 Krebsfrüherkennung Mann</t>
  </si>
  <si>
    <t>...davon Anzahl Fälle Palliativ</t>
  </si>
  <si>
    <t>...davon Anzahl Fälle Chroniker</t>
  </si>
  <si>
    <t>Fallwert</t>
  </si>
  <si>
    <t>Honorar</t>
  </si>
  <si>
    <t>P1 Strukturpauschale</t>
  </si>
  <si>
    <t>P2 Kontaktabhängige Pauschale</t>
  </si>
  <si>
    <t>P3 Chronikerpauschale</t>
  </si>
  <si>
    <t>01100 Unvorhergesehene Inanspruchnahme I</t>
  </si>
  <si>
    <t>01101 Unvorhergesehene Inanspruchnahme II</t>
  </si>
  <si>
    <t>Anzahl Fälle (Versicherte mit Arzt-Patienten-Kontakt)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</si>
</sst>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17234E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17234E"/>
      </left>
      <right/>
      <top style="thin">
        <color rgb="FF17234E"/>
      </top>
      <bottom/>
      <diagonal/>
    </border>
    <border>
      <left/>
      <right/>
      <top style="thin">
        <color rgb="FF17234E"/>
      </top>
      <bottom/>
      <diagonal/>
    </border>
    <border>
      <left/>
      <right style="thin">
        <color rgb="FF17234E"/>
      </right>
      <top style="thin">
        <color rgb="FF17234E"/>
      </top>
      <bottom/>
      <diagonal/>
    </border>
    <border>
      <left style="thin">
        <color rgb="FF17234E"/>
      </left>
      <right/>
      <top/>
      <bottom/>
      <diagonal/>
    </border>
    <border>
      <left/>
      <right style="thin">
        <color rgb="FF17234E"/>
      </right>
      <top/>
      <bottom/>
      <diagonal/>
    </border>
    <border>
      <left style="thin">
        <color rgb="FF17234E"/>
      </left>
      <right/>
      <top/>
      <bottom style="thin">
        <color rgb="FF17234E"/>
      </bottom>
      <diagonal/>
    </border>
    <border>
      <left/>
      <right/>
      <top/>
      <bottom style="thin">
        <color rgb="FF17234E"/>
      </bottom>
      <diagonal/>
    </border>
    <border>
      <left style="hair">
        <color rgb="FF17234E"/>
      </left>
      <right style="thin">
        <color rgb="FF17234E"/>
      </right>
      <top style="thin">
        <color rgb="FF17234E"/>
      </top>
      <bottom/>
      <diagonal/>
    </border>
    <border>
      <left style="hair">
        <color rgb="FF17234E"/>
      </left>
      <right style="thin">
        <color rgb="FF17234E"/>
      </right>
      <top/>
      <bottom/>
      <diagonal/>
    </border>
    <border>
      <left style="hair">
        <color rgb="FF17234E"/>
      </left>
      <right style="thin">
        <color rgb="FF17234E"/>
      </right>
      <top/>
      <bottom style="thin">
        <color rgb="FF17234E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17234E"/>
      </left>
      <right/>
      <top/>
      <bottom/>
      <diagonal/>
    </border>
    <border>
      <left style="hair">
        <color rgb="FF17234E"/>
      </left>
      <right/>
      <top/>
      <bottom style="thin">
        <color rgb="FF17234E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rgb="FF17234E"/>
      </left>
      <right style="hair">
        <color rgb="FF17234E"/>
      </right>
      <top style="thin">
        <color rgb="FF17234E"/>
      </top>
      <bottom/>
      <diagonal/>
    </border>
    <border>
      <left style="hair">
        <color rgb="FF17234E"/>
      </left>
      <right style="hair">
        <color rgb="FF17234E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rgb="FF17234E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rgb="FF17234E"/>
      </right>
      <top/>
      <bottom/>
      <diagonal/>
    </border>
    <border>
      <left/>
      <right style="hair">
        <color rgb="FF17234E"/>
      </right>
      <top/>
      <bottom style="thin">
        <color rgb="FF17234E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1" xfId="0" applyFill="1" applyBorder="1"/>
    <xf numFmtId="0" fontId="0" fillId="0" borderId="0" xfId="0" applyFont="1" applyFill="1" applyBorder="1"/>
    <xf numFmtId="44" fontId="0" fillId="0" borderId="8" xfId="1" applyFont="1" applyFill="1" applyBorder="1"/>
    <xf numFmtId="44" fontId="0" fillId="0" borderId="9" xfId="1" applyFont="1" applyFill="1" applyBorder="1"/>
    <xf numFmtId="44" fontId="0" fillId="0" borderId="10" xfId="1" applyFont="1" applyFill="1" applyBorder="1"/>
    <xf numFmtId="44" fontId="0" fillId="0" borderId="0" xfId="1" applyFont="1" applyBorder="1" applyAlignment="1"/>
    <xf numFmtId="44" fontId="0" fillId="0" borderId="18" xfId="1" applyFont="1" applyBorder="1" applyAlignment="1"/>
    <xf numFmtId="44" fontId="0" fillId="0" borderId="21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24" xfId="1" applyFont="1" applyBorder="1" applyAlignment="1">
      <alignment horizontal="center"/>
    </xf>
    <xf numFmtId="44" fontId="0" fillId="0" borderId="0" xfId="1" applyFont="1" applyBorder="1" applyAlignment="1">
      <alignment horizontal="left"/>
    </xf>
    <xf numFmtId="44" fontId="0" fillId="0" borderId="6" xfId="1" applyFont="1" applyBorder="1" applyAlignment="1">
      <alignment horizontal="left"/>
    </xf>
    <xf numFmtId="44" fontId="0" fillId="0" borderId="7" xfId="1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44" fontId="0" fillId="0" borderId="25" xfId="1" applyFont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4" fontId="3" fillId="4" borderId="23" xfId="1" applyFont="1" applyFill="1" applyBorder="1"/>
    <xf numFmtId="44" fontId="0" fillId="0" borderId="3" xfId="1" applyFont="1" applyBorder="1" applyAlignment="1" applyProtection="1">
      <alignment horizontal="left"/>
    </xf>
    <xf numFmtId="44" fontId="0" fillId="0" borderId="5" xfId="1" applyFont="1" applyBorder="1" applyAlignment="1" applyProtection="1">
      <alignment horizontal="center"/>
    </xf>
    <xf numFmtId="44" fontId="0" fillId="0" borderId="9" xfId="1" applyFont="1" applyBorder="1" applyAlignment="1" applyProtection="1">
      <alignment horizontal="center"/>
    </xf>
    <xf numFmtId="44" fontId="0" fillId="0" borderId="10" xfId="1" applyFont="1" applyBorder="1" applyAlignment="1" applyProtection="1">
      <alignment horizontal="center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4" fontId="0" fillId="0" borderId="8" xfId="0" applyNumberFormat="1" applyFill="1" applyBorder="1" applyAlignment="1">
      <alignment horizontal="center"/>
    </xf>
    <xf numFmtId="44" fontId="0" fillId="0" borderId="9" xfId="0" applyNumberFormat="1" applyFill="1" applyBorder="1" applyAlignment="1">
      <alignment horizontal="center"/>
    </xf>
    <xf numFmtId="44" fontId="0" fillId="0" borderId="10" xfId="0" applyNumberForma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4" fontId="0" fillId="0" borderId="9" xfId="1" applyFont="1" applyFill="1" applyBorder="1" applyAlignment="1">
      <alignment horizontal="center"/>
    </xf>
    <xf numFmtId="44" fontId="0" fillId="0" borderId="1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44" fontId="0" fillId="0" borderId="1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44" fontId="0" fillId="0" borderId="25" xfId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44" fontId="0" fillId="0" borderId="6" xfId="1" applyFont="1" applyBorder="1" applyAlignment="1">
      <alignment horizontal="left"/>
    </xf>
    <xf numFmtId="44" fontId="0" fillId="0" borderId="7" xfId="1" applyFont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44" fontId="0" fillId="0" borderId="26" xfId="1" applyFont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44" fontId="0" fillId="0" borderId="18" xfId="1" applyFont="1" applyBorder="1" applyAlignment="1">
      <alignment horizontal="left"/>
    </xf>
    <xf numFmtId="44" fontId="0" fillId="0" borderId="14" xfId="1" applyFont="1" applyBorder="1" applyAlignment="1">
      <alignment horizontal="left"/>
    </xf>
    <xf numFmtId="44" fontId="0" fillId="0" borderId="19" xfId="1" applyFont="1" applyBorder="1" applyAlignment="1">
      <alignment horizontal="left"/>
    </xf>
    <xf numFmtId="44" fontId="3" fillId="4" borderId="15" xfId="1" applyFont="1" applyFill="1" applyBorder="1" applyAlignment="1">
      <alignment horizontal="left"/>
    </xf>
    <xf numFmtId="44" fontId="3" fillId="4" borderId="20" xfId="1" applyFont="1" applyFill="1" applyBorder="1" applyAlignment="1">
      <alignment horizontal="left"/>
    </xf>
  </cellXfs>
  <cellStyles count="4">
    <cellStyle name="Standard" xfId="0" builtinId="0"/>
    <cellStyle name="Standard 2" xfId="3"/>
    <cellStyle name="Währung" xfId="1" builtinId="4"/>
    <cellStyle name="Währung 2" xfId="2"/>
  </cellStyles>
  <dxfs count="0"/>
  <tableStyles count="0" defaultTableStyle="TableStyleMedium2" defaultPivotStyle="PivotStyleLight16"/>
  <colors>
    <mruColors>
      <color rgb="FF17234E"/>
      <color rgb="FF005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122144</xdr:colOff>
      <xdr:row>0</xdr:row>
      <xdr:rowOff>135031</xdr:rowOff>
    </xdr:from>
    <xdr:to>
      <xdr:col>0</xdr:col>
      <xdr:colOff>646020</xdr:colOff>
      <xdr:row>3</xdr:row>
      <xdr:rowOff>70231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144" y="135031"/>
          <a:ext cx="523876" cy="50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5"/>
  <sheetViews>
    <sheetView showGridLines="0" tabSelected="1" zoomScaleNormal="100" workbookViewId="0">
      <pane ySplit="4" topLeftCell="A5" activePane="bottomLeft" state="frozen"/>
      <selection pane="bottomLeft" activeCell="C41" sqref="C41"/>
    </sheetView>
  </sheetViews>
  <sheetFormatPr baseColWidth="10" defaultRowHeight="15" outlineLevelRow="1" x14ac:dyDescent="0.25"/>
  <cols>
    <col min="1" max="1" width="11.42578125" style="3"/>
    <col min="2" max="2" width="55.7109375" style="2" customWidth="1"/>
    <col min="3" max="3" width="16.7109375" style="2" customWidth="1"/>
    <col min="4" max="4" width="18.5703125" style="2" bestFit="1" customWidth="1"/>
    <col min="5" max="5" width="11.42578125" style="2"/>
    <col min="6" max="6" width="15" style="2" customWidth="1"/>
    <col min="7" max="16384" width="11.42578125" style="2"/>
  </cols>
  <sheetData>
    <row r="1" spans="1:6" x14ac:dyDescent="0.25">
      <c r="A1" s="42"/>
      <c r="B1" s="43" t="s">
        <v>26</v>
      </c>
      <c r="C1" s="43"/>
    </row>
    <row r="2" spans="1:6" x14ac:dyDescent="0.25">
      <c r="A2" s="42"/>
      <c r="B2" s="43"/>
      <c r="C2" s="43"/>
      <c r="E2" s="6"/>
      <c r="F2" s="3" t="s">
        <v>8</v>
      </c>
    </row>
    <row r="3" spans="1:6" x14ac:dyDescent="0.25">
      <c r="A3" s="42"/>
      <c r="B3" s="43"/>
      <c r="C3" s="43"/>
    </row>
    <row r="4" spans="1:6" x14ac:dyDescent="0.25">
      <c r="A4" s="42"/>
      <c r="B4" s="43"/>
      <c r="C4" s="43"/>
    </row>
    <row r="6" spans="1:6" ht="15.75" x14ac:dyDescent="0.25">
      <c r="A6" s="44" t="s">
        <v>3</v>
      </c>
      <c r="B6" s="44"/>
      <c r="C6" s="22" t="s">
        <v>10</v>
      </c>
    </row>
    <row r="7" spans="1:6" x14ac:dyDescent="0.25">
      <c r="A7" s="45" t="s">
        <v>7</v>
      </c>
      <c r="B7" s="46"/>
      <c r="C7" s="29"/>
    </row>
    <row r="8" spans="1:6" x14ac:dyDescent="0.25">
      <c r="A8" s="47" t="s">
        <v>54</v>
      </c>
      <c r="B8" s="49"/>
      <c r="C8" s="30"/>
    </row>
    <row r="9" spans="1:6" x14ac:dyDescent="0.25">
      <c r="A9" s="19" t="s">
        <v>45</v>
      </c>
      <c r="B9" s="16"/>
      <c r="C9" s="30"/>
    </row>
    <row r="10" spans="1:6" x14ac:dyDescent="0.25">
      <c r="A10" s="47" t="s">
        <v>46</v>
      </c>
      <c r="B10" s="48"/>
      <c r="C10" s="30"/>
    </row>
    <row r="11" spans="1:6" x14ac:dyDescent="0.25">
      <c r="A11" s="19" t="s">
        <v>36</v>
      </c>
      <c r="B11" s="16"/>
      <c r="C11" s="30"/>
    </row>
    <row r="12" spans="1:6" x14ac:dyDescent="0.25">
      <c r="A12" s="19" t="s">
        <v>25</v>
      </c>
      <c r="B12" s="16"/>
      <c r="C12" s="30"/>
    </row>
    <row r="13" spans="1:6" x14ac:dyDescent="0.25">
      <c r="A13" s="50" t="s">
        <v>17</v>
      </c>
      <c r="B13" s="51"/>
      <c r="C13" s="31"/>
    </row>
    <row r="14" spans="1:6" hidden="1" outlineLevel="1" x14ac:dyDescent="0.25">
      <c r="A14" s="5"/>
      <c r="B14" s="5"/>
      <c r="C14" s="7"/>
    </row>
    <row r="15" spans="1:6" ht="15.75" hidden="1" outlineLevel="1" x14ac:dyDescent="0.25">
      <c r="A15" s="44" t="s">
        <v>9</v>
      </c>
      <c r="B15" s="44"/>
      <c r="C15" s="21" t="s">
        <v>11</v>
      </c>
    </row>
    <row r="16" spans="1:6" hidden="1" outlineLevel="1" x14ac:dyDescent="0.25">
      <c r="A16" s="45" t="s">
        <v>22</v>
      </c>
      <c r="B16" s="46"/>
      <c r="C16" s="8">
        <v>9</v>
      </c>
    </row>
    <row r="17" spans="1:3" hidden="1" outlineLevel="1" x14ac:dyDescent="0.25">
      <c r="A17" s="47" t="s">
        <v>23</v>
      </c>
      <c r="B17" s="49"/>
      <c r="C17" s="9">
        <v>40</v>
      </c>
    </row>
    <row r="18" spans="1:3" hidden="1" outlineLevel="1" x14ac:dyDescent="0.25">
      <c r="A18" s="47" t="s">
        <v>24</v>
      </c>
      <c r="B18" s="48"/>
      <c r="C18" s="9">
        <v>20</v>
      </c>
    </row>
    <row r="19" spans="1:3" hidden="1" outlineLevel="1" x14ac:dyDescent="0.25">
      <c r="A19" s="19" t="s">
        <v>37</v>
      </c>
      <c r="B19" s="20"/>
      <c r="C19" s="9">
        <v>2.5</v>
      </c>
    </row>
    <row r="20" spans="1:3" hidden="1" outlineLevel="1" x14ac:dyDescent="0.25">
      <c r="A20" s="19" t="s">
        <v>38</v>
      </c>
      <c r="B20" s="20"/>
      <c r="C20" s="9">
        <v>1.5</v>
      </c>
    </row>
    <row r="21" spans="1:3" hidden="1" outlineLevel="1" x14ac:dyDescent="0.25">
      <c r="A21" s="19" t="s">
        <v>28</v>
      </c>
      <c r="B21" s="20"/>
      <c r="C21" s="9">
        <v>80</v>
      </c>
    </row>
    <row r="22" spans="1:3" hidden="1" outlineLevel="1" x14ac:dyDescent="0.25">
      <c r="A22" s="50" t="s">
        <v>21</v>
      </c>
      <c r="B22" s="53"/>
      <c r="C22" s="10">
        <v>5</v>
      </c>
    </row>
    <row r="23" spans="1:3" collapsed="1" x14ac:dyDescent="0.25"/>
    <row r="24" spans="1:3" ht="15.75" x14ac:dyDescent="0.25">
      <c r="A24" s="44" t="s">
        <v>4</v>
      </c>
      <c r="B24" s="44"/>
      <c r="C24" s="21" t="s">
        <v>11</v>
      </c>
    </row>
    <row r="25" spans="1:3" x14ac:dyDescent="0.25">
      <c r="A25" s="45" t="s">
        <v>49</v>
      </c>
      <c r="B25" s="46"/>
      <c r="C25" s="36">
        <f>C16*C7</f>
        <v>0</v>
      </c>
    </row>
    <row r="26" spans="1:3" x14ac:dyDescent="0.25">
      <c r="A26" s="47" t="s">
        <v>50</v>
      </c>
      <c r="B26" s="49"/>
      <c r="C26" s="37">
        <f>C17*C8</f>
        <v>0</v>
      </c>
    </row>
    <row r="27" spans="1:3" x14ac:dyDescent="0.25">
      <c r="A27" s="17" t="s">
        <v>51</v>
      </c>
      <c r="B27" s="18"/>
      <c r="C27" s="38">
        <f>C18*C10</f>
        <v>0</v>
      </c>
    </row>
    <row r="29" spans="1:3" ht="15.75" x14ac:dyDescent="0.25">
      <c r="A29" s="44" t="s">
        <v>5</v>
      </c>
      <c r="B29" s="44"/>
      <c r="C29" s="21" t="s">
        <v>11</v>
      </c>
    </row>
    <row r="30" spans="1:3" x14ac:dyDescent="0.25">
      <c r="A30" s="45" t="s">
        <v>21</v>
      </c>
      <c r="B30" s="46"/>
      <c r="C30" s="39">
        <f>IF(C13="Ja",C22*C10,0)</f>
        <v>0</v>
      </c>
    </row>
    <row r="31" spans="1:3" x14ac:dyDescent="0.25">
      <c r="A31" s="19" t="s">
        <v>28</v>
      </c>
      <c r="B31" s="16"/>
      <c r="C31" s="40">
        <f>IF(C9&gt;0,C21*C9,0)</f>
        <v>0</v>
      </c>
    </row>
    <row r="32" spans="1:3" x14ac:dyDescent="0.25">
      <c r="A32" s="47" t="s">
        <v>35</v>
      </c>
      <c r="B32" s="49"/>
      <c r="C32" s="40">
        <f>IF(C12="Ja",C7*C19,0)</f>
        <v>0</v>
      </c>
    </row>
    <row r="33" spans="1:4" x14ac:dyDescent="0.25">
      <c r="A33" s="50" t="s">
        <v>29</v>
      </c>
      <c r="B33" s="51"/>
      <c r="C33" s="41">
        <f>IF(C11="Ja",C8*C20,0)</f>
        <v>0</v>
      </c>
    </row>
    <row r="35" spans="1:4" ht="15.75" x14ac:dyDescent="0.25">
      <c r="A35" s="52" t="s">
        <v>6</v>
      </c>
      <c r="B35" s="52"/>
      <c r="C35" s="4" t="s">
        <v>10</v>
      </c>
      <c r="D35" s="21" t="s">
        <v>12</v>
      </c>
    </row>
    <row r="36" spans="1:4" x14ac:dyDescent="0.25">
      <c r="A36" s="47" t="s">
        <v>27</v>
      </c>
      <c r="B36" s="49"/>
      <c r="C36" s="32"/>
      <c r="D36" s="25">
        <v>15</v>
      </c>
    </row>
    <row r="37" spans="1:4" x14ac:dyDescent="0.25">
      <c r="A37" s="47" t="s">
        <v>52</v>
      </c>
      <c r="B37" s="48"/>
      <c r="C37" s="33"/>
      <c r="D37" s="26">
        <v>25</v>
      </c>
    </row>
    <row r="38" spans="1:4" x14ac:dyDescent="0.25">
      <c r="A38" s="47" t="s">
        <v>53</v>
      </c>
      <c r="B38" s="48"/>
      <c r="C38" s="34"/>
      <c r="D38" s="27">
        <v>40</v>
      </c>
    </row>
    <row r="39" spans="1:4" x14ac:dyDescent="0.25">
      <c r="A39" s="47" t="s">
        <v>44</v>
      </c>
      <c r="B39" s="48"/>
      <c r="C39" s="34"/>
      <c r="D39" s="27">
        <v>16</v>
      </c>
    </row>
    <row r="40" spans="1:4" x14ac:dyDescent="0.25">
      <c r="A40" s="47" t="s">
        <v>30</v>
      </c>
      <c r="B40" s="49"/>
      <c r="C40" s="34"/>
      <c r="D40" s="27">
        <v>25</v>
      </c>
    </row>
    <row r="41" spans="1:4" x14ac:dyDescent="0.25">
      <c r="A41" s="47" t="s">
        <v>41</v>
      </c>
      <c r="B41" s="49"/>
      <c r="C41" s="34"/>
      <c r="D41" s="27">
        <v>8</v>
      </c>
    </row>
    <row r="42" spans="1:4" x14ac:dyDescent="0.25">
      <c r="A42" s="47" t="s">
        <v>42</v>
      </c>
      <c r="B42" s="49"/>
      <c r="C42" s="34"/>
      <c r="D42" s="27">
        <v>16</v>
      </c>
    </row>
    <row r="43" spans="1:4" x14ac:dyDescent="0.25">
      <c r="A43" s="47" t="s">
        <v>43</v>
      </c>
      <c r="B43" s="49"/>
      <c r="C43" s="34"/>
      <c r="D43" s="27">
        <v>30</v>
      </c>
    </row>
    <row r="44" spans="1:4" x14ac:dyDescent="0.25">
      <c r="A44" s="47" t="s">
        <v>31</v>
      </c>
      <c r="B44" s="49"/>
      <c r="C44" s="34"/>
      <c r="D44" s="27">
        <v>17</v>
      </c>
    </row>
    <row r="45" spans="1:4" x14ac:dyDescent="0.25">
      <c r="A45" s="47" t="s">
        <v>32</v>
      </c>
      <c r="B45" s="49"/>
      <c r="C45" s="34"/>
      <c r="D45" s="27">
        <v>11</v>
      </c>
    </row>
    <row r="46" spans="1:4" x14ac:dyDescent="0.25">
      <c r="A46" s="47" t="s">
        <v>33</v>
      </c>
      <c r="B46" s="49"/>
      <c r="C46" s="34"/>
      <c r="D46" s="27">
        <v>21</v>
      </c>
    </row>
    <row r="47" spans="1:4" x14ac:dyDescent="0.25">
      <c r="A47" s="23" t="s">
        <v>39</v>
      </c>
      <c r="B47" s="16"/>
      <c r="C47" s="34"/>
      <c r="D47" s="27">
        <v>25</v>
      </c>
    </row>
    <row r="48" spans="1:4" x14ac:dyDescent="0.25">
      <c r="A48" s="23" t="s">
        <v>40</v>
      </c>
      <c r="B48" s="16"/>
      <c r="C48" s="34"/>
      <c r="D48" s="27">
        <v>20</v>
      </c>
    </row>
    <row r="49" spans="1:4" x14ac:dyDescent="0.25">
      <c r="A49" s="50" t="s">
        <v>34</v>
      </c>
      <c r="B49" s="51"/>
      <c r="C49" s="35"/>
      <c r="D49" s="28">
        <v>10</v>
      </c>
    </row>
    <row r="51" spans="1:4" ht="15.75" x14ac:dyDescent="0.25">
      <c r="A51" s="54" t="s">
        <v>13</v>
      </c>
      <c r="B51" s="54"/>
      <c r="C51" s="21" t="s">
        <v>48</v>
      </c>
      <c r="D51" s="21" t="s">
        <v>47</v>
      </c>
    </row>
    <row r="52" spans="1:4" x14ac:dyDescent="0.25">
      <c r="A52" s="11" t="s">
        <v>14</v>
      </c>
      <c r="B52" s="12"/>
      <c r="C52" s="13">
        <f>SUM(C25:C27)</f>
        <v>0</v>
      </c>
      <c r="D52" s="13">
        <f>IFERROR(C52/$C$8,0)</f>
        <v>0</v>
      </c>
    </row>
    <row r="53" spans="1:4" x14ac:dyDescent="0.25">
      <c r="A53" s="49" t="s">
        <v>15</v>
      </c>
      <c r="B53" s="55"/>
      <c r="C53" s="14">
        <f>SUM(C30:C33)</f>
        <v>0</v>
      </c>
      <c r="D53" s="14">
        <f t="shared" ref="D53:D54" si="0">IFERROR(C53/$C$8,0)</f>
        <v>0</v>
      </c>
    </row>
    <row r="54" spans="1:4" x14ac:dyDescent="0.25">
      <c r="A54" s="56" t="s">
        <v>16</v>
      </c>
      <c r="B54" s="57"/>
      <c r="C54" s="15">
        <f>SUM(C36:C49)</f>
        <v>0</v>
      </c>
      <c r="D54" s="15">
        <f t="shared" si="0"/>
        <v>0</v>
      </c>
    </row>
    <row r="55" spans="1:4" x14ac:dyDescent="0.25">
      <c r="A55" s="58" t="s">
        <v>0</v>
      </c>
      <c r="B55" s="59"/>
      <c r="C55" s="24">
        <f>SUM(C52:C54)</f>
        <v>0</v>
      </c>
      <c r="D55" s="24">
        <f>SUM(D52:D54)</f>
        <v>0</v>
      </c>
    </row>
  </sheetData>
  <sheetProtection algorithmName="SHA-512" hashValue="yMuByU6xRdq8Ws/uHLEGH0NbPv+nfxK/EUofdXhaScVX7EJYmiJjejjPCUQef4M0tbK0irKz3sw0H4uL/DVVyQ==" saltValue="I4TxRFw42qriEF2azi7FiA==" spinCount="100000" sheet="1" objects="1" scenarios="1" selectLockedCells="1"/>
  <mergeCells count="36">
    <mergeCell ref="A51:B51"/>
    <mergeCell ref="A53:B53"/>
    <mergeCell ref="A54:B54"/>
    <mergeCell ref="A43:B43"/>
    <mergeCell ref="A55:B55"/>
    <mergeCell ref="A49:B49"/>
    <mergeCell ref="A44:B44"/>
    <mergeCell ref="A45:B45"/>
    <mergeCell ref="A46:B46"/>
    <mergeCell ref="A24:B24"/>
    <mergeCell ref="A29:B29"/>
    <mergeCell ref="A17:B17"/>
    <mergeCell ref="A22:B22"/>
    <mergeCell ref="A18:B18"/>
    <mergeCell ref="A35:B35"/>
    <mergeCell ref="A25:B25"/>
    <mergeCell ref="A26:B26"/>
    <mergeCell ref="A42:B42"/>
    <mergeCell ref="A36:B36"/>
    <mergeCell ref="A40:B40"/>
    <mergeCell ref="A41:B41"/>
    <mergeCell ref="A30:B30"/>
    <mergeCell ref="A33:B33"/>
    <mergeCell ref="A32:B32"/>
    <mergeCell ref="A37:B37"/>
    <mergeCell ref="A38:B38"/>
    <mergeCell ref="A39:B39"/>
    <mergeCell ref="A1:A4"/>
    <mergeCell ref="B1:C4"/>
    <mergeCell ref="A15:B15"/>
    <mergeCell ref="A6:B6"/>
    <mergeCell ref="A16:B16"/>
    <mergeCell ref="A10:B10"/>
    <mergeCell ref="A7:B7"/>
    <mergeCell ref="A8:B8"/>
    <mergeCell ref="A13:B13"/>
  </mergeCell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Dropdown!$B$2:$B$3</xm:f>
          </x14:formula1>
          <xm:sqref>C11:C13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baseColWidth="10" defaultRowHeight="15" x14ac:dyDescent="0.25"/>
  <sheetData>
    <row r="1" spans="1:2" x14ac:dyDescent="0.25">
      <c r="A1" t="s">
        <v>1</v>
      </c>
      <c r="B1" t="s">
        <v>18</v>
      </c>
    </row>
    <row r="2" spans="1:2" x14ac:dyDescent="0.25">
      <c r="A2" s="1" t="s">
        <v>2</v>
      </c>
      <c r="B2" t="s">
        <v>19</v>
      </c>
    </row>
    <row r="3" spans="1:2" x14ac:dyDescent="0.25">
      <c r="A3" s="1"/>
      <c r="B3" t="s">
        <v>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Fallwertrechner</vt:lpstr>
      <vt:lpstr>Dropdown</vt:lpstr>
    </vt:vector>
  </TitlesOfParts>
  <Company>Deutscher Hausaerzteverband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Roesner, Mirabell</dc:creator>
  <cp:lastModifiedBy>Roesner, Mirabell</cp:lastModifiedBy>
  <dcterms:created xsi:type="dcterms:W3CDTF">2020-02-04T14:06:43Z</dcterms:created>
  <dcterms:modified xsi:type="dcterms:W3CDTF">2020-03-10T12:52:41Z</dcterms:modified>
</cp:coreProperties>
</file>