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ÄVG\Verträge\Ersatzkassen -bundesweit-\Vertragsübergreifende Themen\Fallwertrechner ab Q2-22\"/>
    </mc:Choice>
  </mc:AlternateContent>
  <xr:revisionPtr revIDLastSave="0" documentId="13_ncr:1_{46F53BB5-7DEF-4C6B-AE40-1BB548B1AA1E}" xr6:coauthVersionLast="47" xr6:coauthVersionMax="47" xr10:uidLastSave="{00000000-0000-0000-0000-000000000000}"/>
  <bookViews>
    <workbookView xWindow="-28920" yWindow="-1980" windowWidth="29040" windowHeight="17640" xr2:uid="{00000000-000D-0000-FFFF-FFFF00000000}"/>
  </bookViews>
  <sheets>
    <sheet name="EK_SH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4" l="1"/>
  <c r="B8" i="4"/>
  <c r="B5" i="4"/>
  <c r="C39" i="4"/>
  <c r="C38" i="4"/>
  <c r="C37" i="4"/>
  <c r="C31" i="4"/>
  <c r="C30" i="4"/>
  <c r="C29" i="4"/>
  <c r="C28" i="4"/>
  <c r="B23" i="4"/>
  <c r="B18" i="4"/>
  <c r="C32" i="4" l="1"/>
  <c r="C33" i="4" s="1"/>
  <c r="C36" i="4"/>
  <c r="B22" i="4"/>
  <c r="B17" i="4" l="1"/>
  <c r="B20" i="4"/>
  <c r="B21" i="4"/>
  <c r="B24" i="4"/>
  <c r="C61" i="4"/>
  <c r="C66" i="4" s="1"/>
  <c r="C40" i="4" l="1"/>
  <c r="C65" i="4" s="1"/>
  <c r="C64" i="4"/>
  <c r="C67" i="4" l="1"/>
  <c r="C69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Roesner, Mirabell</author>
    <author>Haziri, Dzihad</author>
  </authors>
  <commentList>
    <comment ref="A12" authorId="0" shapeId="0" xr:uid="{00000000-0006-0000-0000-000001000000}">
      <text>
        <r>
          <rPr>
            <sz val="9"/>
            <color indexed="81"/>
            <rFont val="Tahoma"/>
            <family val="2"/>
          </rPr>
          <t>Bitte "Ja" oder "Nein" auswählen.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13" authorId="0" shapeId="0" xr:uid="{00000000-0006-0000-0000-000002000000}">
      <text>
        <r>
          <rPr>
            <sz val="9"/>
            <color indexed="81"/>
            <rFont val="Tahoma"/>
            <family val="2"/>
          </rPr>
          <t>Bitte "Ja" oder "Nein" auswählen.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14" authorId="0" shapeId="0" xr:uid="{00000000-0006-0000-0000-000003000000}">
      <text>
        <r>
          <rPr>
            <sz val="9"/>
            <color indexed="81"/>
            <rFont val="Tahoma"/>
            <family val="2"/>
          </rPr>
          <t>Bitte "Ja" oder "Nein" auswählen.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15" authorId="0" shapeId="0" xr:uid="{00000000-0006-0000-0000-000004000000}">
      <text>
        <r>
          <rPr>
            <sz val="9"/>
            <color indexed="81"/>
            <rFont val="Tahoma"/>
            <family val="2"/>
          </rPr>
          <t>Bitte "Ja" oder "Nein" auswählen.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45" authorId="0" shapeId="0" xr:uid="{00000000-0006-0000-0000-000006000000}">
      <text>
        <r>
          <rPr>
            <sz val="9"/>
            <color indexed="81"/>
            <rFont val="Segoe UI"/>
            <family val="2"/>
          </rPr>
          <t>Zuschlag für Hausbesuche
bei chronisch kranken
Patienten
 max. 4 x pro
Versichertenteilnahmejahr
 Z6 wird vergütet ab dem
und einschließlich des 10.
Hausbesuches des
Hausarztes in einem
Abrechnungsquartal</t>
        </r>
      </text>
    </comment>
    <comment ref="A46" authorId="0" shapeId="0" xr:uid="{00000000-0006-0000-0000-000007000000}">
      <text>
        <r>
          <rPr>
            <sz val="9"/>
            <color indexed="81"/>
            <rFont val="Segoe UI"/>
            <family val="2"/>
          </rPr>
          <t xml:space="preserve">Max. 1 x pro Quartal
</t>
        </r>
        <r>
          <rPr>
            <b/>
            <sz val="9"/>
            <color indexed="81"/>
            <rFont val="Segoe UI"/>
            <family val="2"/>
          </rPr>
          <t>Voraussetzung</t>
        </r>
        <r>
          <rPr>
            <sz val="9"/>
            <color indexed="81"/>
            <rFont val="Segoe UI"/>
            <family val="2"/>
          </rPr>
          <t xml:space="preserve">:
 Der Betreuarzt oder in zu
begründendem Ausnahmefall der
Vertreterarzt hat eine der folgenden
Präventionsleistungen durchgeführt:
- </t>
        </r>
        <r>
          <rPr>
            <b/>
            <sz val="9"/>
            <color indexed="81"/>
            <rFont val="Segoe UI"/>
            <family val="2"/>
          </rPr>
          <t>Hautkrebsvorsorge</t>
        </r>
        <r>
          <rPr>
            <sz val="9"/>
            <color indexed="81"/>
            <rFont val="Segoe UI"/>
            <family val="2"/>
          </rPr>
          <t xml:space="preserve">: max. 1 x innerhalb von zwei Kalenderjahren, ab dem vollendeten 35. Lebensjahr
- </t>
        </r>
        <r>
          <rPr>
            <b/>
            <sz val="9"/>
            <color indexed="81"/>
            <rFont val="Segoe UI"/>
            <family val="2"/>
          </rPr>
          <t>Gesundheitsuntersuchung</t>
        </r>
        <r>
          <rPr>
            <sz val="9"/>
            <color indexed="81"/>
            <rFont val="Segoe UI"/>
            <family val="2"/>
          </rPr>
          <t xml:space="preserve">: max. 1 x innerhalb von zwei Kalenderjahren, ab dem vollendeten 35. Lebensjahr
- </t>
        </r>
        <r>
          <rPr>
            <b/>
            <sz val="9"/>
            <color indexed="81"/>
            <rFont val="Segoe UI"/>
            <family val="2"/>
          </rPr>
          <t>Krebsfrüherkennung
Mann</t>
        </r>
        <r>
          <rPr>
            <sz val="9"/>
            <color indexed="81"/>
            <rFont val="Segoe UI"/>
            <family val="2"/>
          </rPr>
          <t xml:space="preserve">: max. 1 x pro Kalenderjahr, ab dem vollendeten 45. Lebensjahr
- </t>
        </r>
        <r>
          <rPr>
            <b/>
            <sz val="9"/>
            <color indexed="81"/>
            <rFont val="Segoe UI"/>
            <family val="2"/>
          </rPr>
          <t>Krebsfrüherkennung
Frau</t>
        </r>
        <r>
          <rPr>
            <sz val="9"/>
            <color indexed="81"/>
            <rFont val="Segoe UI"/>
            <family val="2"/>
          </rPr>
          <t xml:space="preserve">: max. 1 x pro Kalenderjahr, ab dem vollendeten 20. Lebensjahr
</t>
        </r>
      </text>
    </comment>
    <comment ref="A48" authorId="0" shapeId="0" xr:uid="{00000000-0006-0000-0000-000008000000}">
      <text>
        <r>
          <rPr>
            <sz val="9"/>
            <color indexed="81"/>
            <rFont val="Segoe UI"/>
            <family val="2"/>
          </rPr>
          <t>max. 2x pro Versichertenteilnahmejahr</t>
        </r>
      </text>
    </comment>
    <comment ref="A50" authorId="1" shapeId="0" xr:uid="{00000000-0006-0000-0000-000009000000}">
      <text>
        <r>
          <rPr>
            <sz val="9"/>
            <color indexed="81"/>
            <rFont val="Segoe UI"/>
            <family val="2"/>
          </rPr>
          <t>max. 1x innerhalb von 2 Kalenderjahren</t>
        </r>
      </text>
    </comment>
  </commentList>
</comments>
</file>

<file path=xl/sharedStrings.xml><?xml version="1.0" encoding="utf-8"?>
<sst xmlns="http://schemas.openxmlformats.org/spreadsheetml/2006/main" count="72" uniqueCount="63">
  <si>
    <r>
      <t>Praxisangaben</t>
    </r>
    <r>
      <rPr>
        <sz val="10"/>
        <rFont val="Verdana"/>
        <family val="2"/>
      </rPr>
      <t xml:space="preserve"> </t>
    </r>
    <r>
      <rPr>
        <sz val="8"/>
        <rFont val="Verdana"/>
        <family val="2"/>
      </rPr>
      <t>(bitte Eingaben tätigen)</t>
    </r>
  </si>
  <si>
    <t>Eingabefelder</t>
  </si>
  <si>
    <t>Anzahl chronisch kranke Patienten mit APK</t>
  </si>
  <si>
    <t>VERAH</t>
  </si>
  <si>
    <t>Rahmenbedingungen</t>
  </si>
  <si>
    <t>P3 Chronikerzuschlag</t>
  </si>
  <si>
    <t>Zuschlag VERAH auf P3</t>
  </si>
  <si>
    <t>Berechnung der Grundpauschalen</t>
  </si>
  <si>
    <t>Zwischensumme</t>
  </si>
  <si>
    <t>Berechnung der Zuschläge</t>
  </si>
  <si>
    <r>
      <t xml:space="preserve">Berechnung der Einzelleistungen </t>
    </r>
    <r>
      <rPr>
        <sz val="8"/>
        <rFont val="Verdana"/>
        <family val="2"/>
      </rPr>
      <t>(bitte Eingaben tätigen)</t>
    </r>
  </si>
  <si>
    <t>Anzahl</t>
  </si>
  <si>
    <t>01100: Unvorhergesehene Inanspruchnahme I</t>
  </si>
  <si>
    <t>01101: Unvorhergesehene Inanspruchnahme II</t>
  </si>
  <si>
    <t xml:space="preserve">Grundpauschalen </t>
  </si>
  <si>
    <t>Zuschläge</t>
  </si>
  <si>
    <t>Einzelleistungen</t>
  </si>
  <si>
    <t>Gesamtsumme</t>
  </si>
  <si>
    <t>Ja</t>
  </si>
  <si>
    <t>Nein</t>
  </si>
  <si>
    <t>€/ Jahr</t>
  </si>
  <si>
    <t>€/ Quartal</t>
  </si>
  <si>
    <t>€/ Leistung</t>
  </si>
  <si>
    <t>03240: Hausärztlich-geriatrisches Basisassessment</t>
  </si>
  <si>
    <t>Berechnung des Fallwerts</t>
  </si>
  <si>
    <t>Ø Fallwert*</t>
  </si>
  <si>
    <r>
      <rPr>
        <b/>
        <sz val="12"/>
        <rFont val="Calibri"/>
        <family val="2"/>
      </rPr>
      <t>*</t>
    </r>
    <r>
      <rPr>
        <sz val="9"/>
        <rFont val="Calibri"/>
        <family val="2"/>
      </rPr>
      <t xml:space="preserve"> Der errechnete HZV-Fallwert basiert auf der Eingabe Ihrer Daten und zeigt Ihnen den daraus resultierenden durchschnittlichen Fallwert pro Quartal an. Hinzu kommen weitere Leistungen, die weiter über die Kassenärztliche Vereinigung abgerechnet werden</t>
    </r>
    <r>
      <rPr>
        <b/>
        <sz val="9"/>
        <rFont val="Calibri"/>
        <family val="2"/>
      </rPr>
      <t xml:space="preserve"> (z.B. DMP, Ärztlicher Bereitschaftsdienst)</t>
    </r>
    <r>
      <rPr>
        <sz val="9"/>
        <rFont val="Calibri"/>
        <family val="2"/>
      </rPr>
      <t>. Die von Ihnen mit dieser Tabelle ermittelte Hochrechnung stellt keinen garantierten Honoraranspruch im Rahmen Ihrer zukünftigen Abrechnungen dar.</t>
    </r>
  </si>
  <si>
    <t>Qualifikation Sonografie</t>
  </si>
  <si>
    <r>
      <t xml:space="preserve">Simulation HZV EK Schleswig-Holstein </t>
    </r>
    <r>
      <rPr>
        <sz val="12"/>
        <rFont val="Verdana"/>
        <family val="2"/>
      </rPr>
      <t>(Quartalsangaben)</t>
    </r>
  </si>
  <si>
    <t>Anzahl eingeschriebene Patienten &lt; 12 J.</t>
  </si>
  <si>
    <t>Anzahl eingeschriebene Patienten gesamt</t>
  </si>
  <si>
    <r>
      <t xml:space="preserve">Anzahl eingeschriebene Patienten </t>
    </r>
    <r>
      <rPr>
        <sz val="8"/>
        <rFont val="Calibri"/>
        <family val="2"/>
      </rPr>
      <t>≥</t>
    </r>
    <r>
      <rPr>
        <sz val="8"/>
        <rFont val="Verdana"/>
        <family val="2"/>
      </rPr>
      <t xml:space="preserve"> 12 J.</t>
    </r>
  </si>
  <si>
    <t>P2a kontaktabhängig</t>
  </si>
  <si>
    <t>P1a kontaktunabhängig</t>
  </si>
  <si>
    <t>P1b kontaktunabhängig</t>
  </si>
  <si>
    <t>P2b kontaktabhängig</t>
  </si>
  <si>
    <t>Qualifikation Psychosomatik</t>
  </si>
  <si>
    <t>Z2 Psychosomatik-Zuschlag auf P1a/b</t>
  </si>
  <si>
    <t>Z1 Sonografie-Zuschlag auf P1a/b</t>
  </si>
  <si>
    <t>Z3 VERAH-Zuschlag auf P3</t>
  </si>
  <si>
    <t>Zuschlag Sonografie auf P1a/b</t>
  </si>
  <si>
    <t>Zuschlag Psychosomatik auf P1a/b</t>
  </si>
  <si>
    <t>Qualifikation Kleine Chirurgie</t>
  </si>
  <si>
    <t>Z5 Kleine Chirurgie-Zuschlag auf P1a/b</t>
  </si>
  <si>
    <t>Zuschlag Kleine Chirurgie auf P1a/b</t>
  </si>
  <si>
    <t>Z6 Zuschlag für Hausbesuche auf P3</t>
  </si>
  <si>
    <t>Anzahl Patienten mit Arzt-Patienten-Kontakt (APK) gesamt</t>
  </si>
  <si>
    <r>
      <t xml:space="preserve">Anzahl Patienten mit APK </t>
    </r>
    <r>
      <rPr>
        <sz val="8"/>
        <rFont val="Calibri"/>
        <family val="2"/>
      </rPr>
      <t>≥</t>
    </r>
    <r>
      <rPr>
        <sz val="8"/>
        <rFont val="Verdana"/>
        <family val="2"/>
      </rPr>
      <t xml:space="preserve"> 12 J.</t>
    </r>
  </si>
  <si>
    <t>Anzahl Patienten mit APK &lt; 12 J.</t>
  </si>
  <si>
    <t>Z8 Präventionszuschlag</t>
  </si>
  <si>
    <t>01611: Verorordnung medizinischer Rehabilitation</t>
  </si>
  <si>
    <t>03321: Belastungs-EKG</t>
  </si>
  <si>
    <t>Überprüfung Impfstatus</t>
  </si>
  <si>
    <t>00030: LUTS (Lower Urinary Tract Symptoms)</t>
  </si>
  <si>
    <t>00032: Diabetische Neuropathie</t>
  </si>
  <si>
    <t>00034: pAVK</t>
  </si>
  <si>
    <t>00038: Einsatz eines digitalen Moduls zur gemeinsamen Entscheidungsfindung (Shared-Decision-Making)</t>
  </si>
  <si>
    <t>00031: Nachsorgekontrolle LUTS bei positiven Befund</t>
  </si>
  <si>
    <t>00033: Nachsorgekontrolle diabetische Neuropathie bei positiven Befund</t>
  </si>
  <si>
    <t>00035: Nachsorgekontrolle pAVK bei positiven Befund</t>
  </si>
  <si>
    <t>00036: Chronische Nierenkrankheit</t>
  </si>
  <si>
    <t>00037: Nachsorgekontrolle chronische Nierenkrankheit bei positiven Befund</t>
  </si>
  <si>
    <t>00039: Nachsorgekontrolle Shared-Decision-Making bei positivem Befund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</si>
</sst>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-407]_-;\-* #,##0.00\ [$€-407]_-;_-* &quot;-&quot;??\ [$€-407]_-;_-@_-"/>
    <numFmt numFmtId="165" formatCode="#,##0.00\ &quot;€&quot;"/>
    <numFmt numFmtId="166" formatCode="#,##0\ &quot;€&quot;"/>
  </numFmts>
  <fonts count="19" x14ac:knownFonts="1">
    <font>
      <sz val="11"/>
      <color theme="1"/>
      <name val="Calibri"/>
      <family val="2"/>
      <scheme val="minor"/>
    </font>
    <font>
      <b/>
      <sz val="16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9"/>
      <name val="Verdana"/>
      <family val="2"/>
    </font>
    <font>
      <sz val="9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sz val="9"/>
      <name val="Calibri"/>
      <family val="2"/>
      <scheme val="minor"/>
    </font>
    <font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sz val="10"/>
      <color theme="1"/>
      <name val="Verdana"/>
      <family val="2"/>
    </font>
    <font>
      <sz val="9"/>
      <color indexed="81"/>
      <name val="Segoe UI"/>
      <family val="2"/>
    </font>
    <font>
      <sz val="8"/>
      <name val="Calibri"/>
      <family val="2"/>
    </font>
    <font>
      <b/>
      <sz val="9"/>
      <color indexed="8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95">
    <xf numFmtId="0" fontId="0" fillId="0" borderId="0" xfId="0"/>
    <xf numFmtId="0" fontId="1" fillId="2" borderId="0" xfId="1" applyFont="1" applyFill="1" applyBorder="1" applyAlignment="1" applyProtection="1">
      <protection locked="0"/>
    </xf>
    <xf numFmtId="0" fontId="3" fillId="2" borderId="0" xfId="1" applyFont="1" applyFill="1" applyBorder="1" applyAlignment="1" applyProtection="1">
      <protection locked="0"/>
    </xf>
    <xf numFmtId="0" fontId="5" fillId="2" borderId="0" xfId="1" applyFill="1" applyProtection="1">
      <protection locked="0"/>
    </xf>
    <xf numFmtId="0" fontId="14" fillId="0" borderId="0" xfId="0" applyFont="1" applyFill="1"/>
    <xf numFmtId="0" fontId="5" fillId="4" borderId="3" xfId="1" applyFill="1" applyBorder="1" applyProtection="1">
      <protection locked="0"/>
    </xf>
    <xf numFmtId="0" fontId="7" fillId="2" borderId="0" xfId="1" applyFont="1" applyFill="1" applyAlignment="1" applyProtection="1">
      <alignment vertical="center"/>
      <protection locked="0"/>
    </xf>
    <xf numFmtId="0" fontId="7" fillId="4" borderId="18" xfId="1" applyFont="1" applyFill="1" applyBorder="1" applyAlignment="1" applyProtection="1">
      <alignment horizontal="center" vertical="center"/>
      <protection locked="0"/>
    </xf>
    <xf numFmtId="0" fontId="7" fillId="4" borderId="7" xfId="1" applyFont="1" applyFill="1" applyBorder="1" applyAlignment="1" applyProtection="1">
      <alignment horizontal="center" vertical="center"/>
      <protection locked="0"/>
    </xf>
    <xf numFmtId="0" fontId="0" fillId="2" borderId="0" xfId="0" applyFill="1" applyProtection="1">
      <protection locked="0"/>
    </xf>
    <xf numFmtId="0" fontId="15" fillId="2" borderId="0" xfId="0" applyFont="1" applyFill="1" applyProtection="1">
      <protection locked="0"/>
    </xf>
    <xf numFmtId="0" fontId="8" fillId="3" borderId="2" xfId="1" applyFont="1" applyFill="1" applyBorder="1" applyAlignment="1" applyProtection="1">
      <alignment horizontal="left" vertical="center"/>
    </xf>
    <xf numFmtId="0" fontId="8" fillId="3" borderId="3" xfId="1" applyFont="1" applyFill="1" applyBorder="1" applyAlignment="1" applyProtection="1">
      <alignment horizontal="center" vertical="center"/>
    </xf>
    <xf numFmtId="0" fontId="8" fillId="3" borderId="3" xfId="1" applyFont="1" applyFill="1" applyBorder="1" applyAlignment="1" applyProtection="1">
      <alignment horizontal="center" vertical="center" wrapText="1"/>
    </xf>
    <xf numFmtId="0" fontId="6" fillId="2" borderId="0" xfId="1" applyFont="1" applyFill="1" applyBorder="1" applyProtection="1"/>
    <xf numFmtId="164" fontId="6" fillId="2" borderId="6" xfId="1" applyNumberFormat="1" applyFont="1" applyFill="1" applyBorder="1" applyAlignment="1" applyProtection="1">
      <alignment horizontal="center"/>
    </xf>
    <xf numFmtId="164" fontId="6" fillId="2" borderId="11" xfId="1" applyNumberFormat="1" applyFont="1" applyFill="1" applyBorder="1" applyProtection="1"/>
    <xf numFmtId="0" fontId="7" fillId="2" borderId="0" xfId="1" applyFont="1" applyFill="1" applyBorder="1" applyAlignment="1" applyProtection="1">
      <alignment horizontal="left"/>
    </xf>
    <xf numFmtId="0" fontId="7" fillId="2" borderId="0" xfId="1" applyFont="1" applyFill="1" applyBorder="1" applyAlignment="1" applyProtection="1">
      <alignment horizontal="center" vertical="center"/>
    </xf>
    <xf numFmtId="0" fontId="5" fillId="2" borderId="0" xfId="1" applyFill="1" applyProtection="1"/>
    <xf numFmtId="0" fontId="8" fillId="3" borderId="3" xfId="1" applyFont="1" applyFill="1" applyBorder="1" applyAlignment="1" applyProtection="1">
      <alignment horizontal="left" vertical="center"/>
    </xf>
    <xf numFmtId="0" fontId="8" fillId="3" borderId="2" xfId="1" applyFont="1" applyFill="1" applyBorder="1" applyAlignment="1" applyProtection="1">
      <alignment horizontal="center" vertical="center" wrapText="1"/>
    </xf>
    <xf numFmtId="164" fontId="6" fillId="2" borderId="13" xfId="1" applyNumberFormat="1" applyFont="1" applyFill="1" applyBorder="1" applyProtection="1"/>
    <xf numFmtId="0" fontId="8" fillId="3" borderId="8" xfId="1" applyFont="1" applyFill="1" applyBorder="1" applyProtection="1"/>
    <xf numFmtId="164" fontId="8" fillId="3" borderId="14" xfId="1" applyNumberFormat="1" applyFont="1" applyFill="1" applyBorder="1" applyAlignment="1" applyProtection="1"/>
    <xf numFmtId="2" fontId="6" fillId="2" borderId="0" xfId="1" applyNumberFormat="1" applyFont="1" applyFill="1" applyBorder="1" applyAlignment="1" applyProtection="1">
      <alignment horizontal="right"/>
      <protection hidden="1"/>
    </xf>
    <xf numFmtId="164" fontId="8" fillId="3" borderId="2" xfId="1" applyNumberFormat="1" applyFont="1" applyFill="1" applyBorder="1" applyAlignment="1" applyProtection="1"/>
    <xf numFmtId="0" fontId="7" fillId="2" borderId="0" xfId="1" applyFont="1" applyFill="1" applyBorder="1" applyProtection="1">
      <protection locked="0" hidden="1"/>
    </xf>
    <xf numFmtId="2" fontId="7" fillId="2" borderId="0" xfId="1" applyNumberFormat="1" applyFont="1" applyFill="1" applyBorder="1" applyProtection="1">
      <protection locked="0" hidden="1"/>
    </xf>
    <xf numFmtId="0" fontId="7" fillId="2" borderId="0" xfId="1" applyFont="1" applyFill="1" applyBorder="1" applyProtection="1"/>
    <xf numFmtId="0" fontId="6" fillId="2" borderId="0" xfId="1" applyFont="1" applyFill="1" applyProtection="1"/>
    <xf numFmtId="0" fontId="8" fillId="3" borderId="2" xfId="1" applyFont="1" applyFill="1" applyBorder="1" applyAlignment="1" applyProtection="1">
      <alignment horizontal="center" vertical="center"/>
      <protection hidden="1"/>
    </xf>
    <xf numFmtId="0" fontId="5" fillId="2" borderId="0" xfId="1" applyFill="1" applyBorder="1" applyProtection="1">
      <protection locked="0"/>
    </xf>
    <xf numFmtId="0" fontId="6" fillId="2" borderId="6" xfId="1" applyFont="1" applyFill="1" applyBorder="1" applyAlignment="1" applyProtection="1">
      <alignment wrapText="1"/>
    </xf>
    <xf numFmtId="164" fontId="6" fillId="2" borderId="17" xfId="1" applyNumberFormat="1" applyFont="1" applyFill="1" applyBorder="1" applyAlignment="1" applyProtection="1">
      <alignment horizontal="right"/>
    </xf>
    <xf numFmtId="0" fontId="8" fillId="3" borderId="8" xfId="1" applyFont="1" applyFill="1" applyBorder="1" applyAlignment="1" applyProtection="1">
      <alignment horizontal="left"/>
    </xf>
    <xf numFmtId="165" fontId="8" fillId="3" borderId="14" xfId="1" applyNumberFormat="1" applyFont="1" applyFill="1" applyBorder="1" applyAlignment="1" applyProtection="1"/>
    <xf numFmtId="0" fontId="5" fillId="0" borderId="0" xfId="1" applyProtection="1"/>
    <xf numFmtId="165" fontId="8" fillId="2" borderId="0" xfId="1" applyNumberFormat="1" applyFont="1" applyFill="1" applyBorder="1" applyAlignment="1" applyProtection="1"/>
    <xf numFmtId="0" fontId="8" fillId="3" borderId="4" xfId="1" applyFont="1" applyFill="1" applyBorder="1" applyAlignment="1" applyProtection="1">
      <alignment horizontal="left" vertical="center"/>
    </xf>
    <xf numFmtId="166" fontId="8" fillId="3" borderId="10" xfId="1" applyNumberFormat="1" applyFont="1" applyFill="1" applyBorder="1" applyAlignment="1" applyProtection="1">
      <alignment horizontal="right" vertical="center"/>
    </xf>
    <xf numFmtId="0" fontId="7" fillId="2" borderId="4" xfId="1" applyFont="1" applyFill="1" applyBorder="1" applyAlignment="1" applyProtection="1">
      <alignment horizontal="left"/>
    </xf>
    <xf numFmtId="164" fontId="8" fillId="2" borderId="10" xfId="1" applyNumberFormat="1" applyFont="1" applyFill="1" applyBorder="1" applyAlignment="1" applyProtection="1"/>
    <xf numFmtId="0" fontId="7" fillId="2" borderId="6" xfId="1" applyFont="1" applyFill="1" applyBorder="1" applyAlignment="1" applyProtection="1">
      <alignment horizontal="left"/>
    </xf>
    <xf numFmtId="164" fontId="8" fillId="2" borderId="12" xfId="1" applyNumberFormat="1" applyFont="1" applyFill="1" applyBorder="1" applyAlignment="1" applyProtection="1"/>
    <xf numFmtId="0" fontId="5" fillId="0" borderId="0" xfId="1" applyProtection="1">
      <protection locked="0"/>
    </xf>
    <xf numFmtId="0" fontId="7" fillId="2" borderId="8" xfId="1" applyFont="1" applyFill="1" applyBorder="1" applyAlignment="1" applyProtection="1">
      <alignment horizontal="left"/>
    </xf>
    <xf numFmtId="164" fontId="8" fillId="2" borderId="14" xfId="1" applyNumberFormat="1" applyFont="1" applyFill="1" applyBorder="1" applyAlignment="1" applyProtection="1"/>
    <xf numFmtId="164" fontId="6" fillId="2" borderId="11" xfId="0" applyNumberFormat="1" applyFont="1" applyFill="1" applyBorder="1" applyAlignment="1" applyProtection="1">
      <alignment horizontal="right"/>
    </xf>
    <xf numFmtId="164" fontId="6" fillId="2" borderId="9" xfId="0" applyNumberFormat="1" applyFont="1" applyFill="1" applyBorder="1" applyAlignment="1" applyProtection="1">
      <alignment horizontal="right"/>
    </xf>
    <xf numFmtId="0" fontId="7" fillId="2" borderId="12" xfId="1" applyFont="1" applyFill="1" applyBorder="1" applyAlignment="1" applyProtection="1">
      <alignment horizontal="right"/>
    </xf>
    <xf numFmtId="0" fontId="7" fillId="4" borderId="5" xfId="1" applyFont="1" applyFill="1" applyBorder="1" applyAlignment="1" applyProtection="1">
      <alignment horizontal="center" vertical="center"/>
    </xf>
    <xf numFmtId="0" fontId="7" fillId="4" borderId="18" xfId="1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 applyProtection="1">
      <alignment horizontal="left"/>
    </xf>
    <xf numFmtId="0" fontId="6" fillId="4" borderId="5" xfId="1" applyFont="1" applyFill="1" applyBorder="1" applyAlignment="1" applyProtection="1">
      <alignment horizontal="center"/>
      <protection locked="0"/>
    </xf>
    <xf numFmtId="0" fontId="6" fillId="4" borderId="18" xfId="1" applyFont="1" applyFill="1" applyBorder="1" applyAlignment="1" applyProtection="1">
      <alignment horizontal="center"/>
      <protection locked="0"/>
    </xf>
    <xf numFmtId="0" fontId="6" fillId="0" borderId="6" xfId="1" applyFont="1" applyFill="1" applyBorder="1" applyAlignment="1" applyProtection="1">
      <alignment wrapText="1"/>
    </xf>
    <xf numFmtId="164" fontId="6" fillId="0" borderId="11" xfId="1" applyNumberFormat="1" applyFont="1" applyFill="1" applyBorder="1" applyAlignment="1" applyProtection="1">
      <alignment horizontal="right"/>
    </xf>
    <xf numFmtId="164" fontId="6" fillId="0" borderId="13" xfId="1" applyNumberFormat="1" applyFont="1" applyFill="1" applyBorder="1" applyAlignment="1" applyProtection="1">
      <alignment horizontal="right"/>
    </xf>
    <xf numFmtId="0" fontId="6" fillId="2" borderId="4" xfId="1" applyFont="1" applyFill="1" applyBorder="1" applyAlignment="1" applyProtection="1">
      <alignment wrapText="1"/>
    </xf>
    <xf numFmtId="164" fontId="6" fillId="2" borderId="20" xfId="1" applyNumberFormat="1" applyFont="1" applyFill="1" applyBorder="1" applyAlignment="1" applyProtection="1">
      <alignment horizontal="right"/>
    </xf>
    <xf numFmtId="0" fontId="6" fillId="0" borderId="8" xfId="1" applyFont="1" applyFill="1" applyBorder="1" applyAlignment="1" applyProtection="1">
      <alignment wrapText="1"/>
    </xf>
    <xf numFmtId="0" fontId="6" fillId="2" borderId="4" xfId="1" applyFont="1" applyFill="1" applyBorder="1" applyProtection="1"/>
    <xf numFmtId="164" fontId="6" fillId="2" borderId="4" xfId="1" applyNumberFormat="1" applyFont="1" applyFill="1" applyBorder="1" applyAlignment="1" applyProtection="1">
      <alignment horizontal="center"/>
    </xf>
    <xf numFmtId="164" fontId="6" fillId="2" borderId="9" xfId="1" applyNumberFormat="1" applyFont="1" applyFill="1" applyBorder="1" applyProtection="1"/>
    <xf numFmtId="0" fontId="6" fillId="2" borderId="6" xfId="1" applyFont="1" applyFill="1" applyBorder="1" applyProtection="1"/>
    <xf numFmtId="0" fontId="6" fillId="2" borderId="8" xfId="1" applyFont="1" applyFill="1" applyBorder="1" applyProtection="1"/>
    <xf numFmtId="164" fontId="6" fillId="2" borderId="8" xfId="1" applyNumberFormat="1" applyFont="1" applyFill="1" applyBorder="1" applyAlignment="1" applyProtection="1">
      <alignment horizontal="center"/>
    </xf>
    <xf numFmtId="0" fontId="6" fillId="2" borderId="10" xfId="1" applyFont="1" applyFill="1" applyBorder="1" applyProtection="1"/>
    <xf numFmtId="0" fontId="6" fillId="2" borderId="12" xfId="1" applyFont="1" applyFill="1" applyBorder="1" applyProtection="1"/>
    <xf numFmtId="0" fontId="6" fillId="2" borderId="14" xfId="1" applyFont="1" applyFill="1" applyBorder="1" applyProtection="1"/>
    <xf numFmtId="164" fontId="6" fillId="0" borderId="11" xfId="1" applyNumberFormat="1" applyFont="1" applyFill="1" applyBorder="1" applyProtection="1"/>
    <xf numFmtId="164" fontId="6" fillId="0" borderId="13" xfId="1" applyNumberFormat="1" applyFont="1" applyFill="1" applyBorder="1" applyProtection="1"/>
    <xf numFmtId="0" fontId="6" fillId="4" borderId="13" xfId="1" applyFont="1" applyFill="1" applyBorder="1" applyAlignment="1" applyProtection="1">
      <alignment horizontal="center"/>
      <protection locked="0"/>
    </xf>
    <xf numFmtId="0" fontId="6" fillId="2" borderId="9" xfId="1" applyFont="1" applyFill="1" applyBorder="1" applyAlignment="1" applyProtection="1">
      <alignment horizontal="left"/>
    </xf>
    <xf numFmtId="0" fontId="6" fillId="2" borderId="13" xfId="0" applyFont="1" applyFill="1" applyBorder="1" applyAlignment="1" applyProtection="1">
      <alignment horizontal="left"/>
    </xf>
    <xf numFmtId="0" fontId="7" fillId="4" borderId="19" xfId="1" applyFont="1" applyFill="1" applyBorder="1" applyAlignment="1" applyProtection="1">
      <alignment horizontal="center" vertical="center"/>
      <protection locked="0"/>
    </xf>
    <xf numFmtId="0" fontId="6" fillId="2" borderId="15" xfId="1" applyFont="1" applyFill="1" applyBorder="1" applyAlignment="1" applyProtection="1">
      <alignment horizontal="left"/>
    </xf>
    <xf numFmtId="0" fontId="6" fillId="2" borderId="10" xfId="1" applyFont="1" applyFill="1" applyBorder="1" applyAlignment="1" applyProtection="1">
      <alignment horizontal="left"/>
    </xf>
    <xf numFmtId="0" fontId="8" fillId="3" borderId="1" xfId="1" applyFont="1" applyFill="1" applyBorder="1" applyAlignment="1" applyProtection="1">
      <alignment horizontal="left" vertical="center"/>
    </xf>
    <xf numFmtId="0" fontId="8" fillId="3" borderId="2" xfId="1" applyFont="1" applyFill="1" applyBorder="1" applyAlignment="1" applyProtection="1">
      <alignment horizontal="left" vertical="center"/>
    </xf>
    <xf numFmtId="0" fontId="12" fillId="2" borderId="0" xfId="1" applyFont="1" applyFill="1" applyAlignment="1" applyProtection="1">
      <alignment horizontal="left" vertical="top" wrapText="1"/>
    </xf>
    <xf numFmtId="0" fontId="4" fillId="3" borderId="1" xfId="1" applyFont="1" applyFill="1" applyBorder="1" applyAlignment="1" applyProtection="1">
      <alignment horizontal="left" vertical="center"/>
      <protection locked="0"/>
    </xf>
    <xf numFmtId="0" fontId="4" fillId="3" borderId="2" xfId="1" applyFont="1" applyFill="1" applyBorder="1" applyAlignment="1" applyProtection="1">
      <alignment horizontal="left" vertical="center"/>
      <protection locked="0"/>
    </xf>
    <xf numFmtId="0" fontId="8" fillId="3" borderId="9" xfId="1" applyFont="1" applyFill="1" applyBorder="1" applyAlignment="1" applyProtection="1">
      <alignment horizontal="left" vertical="center" wrapText="1"/>
    </xf>
    <xf numFmtId="0" fontId="8" fillId="3" borderId="11" xfId="1" applyFont="1" applyFill="1" applyBorder="1" applyAlignment="1" applyProtection="1">
      <alignment horizontal="left" vertical="center" wrapText="1"/>
    </xf>
    <xf numFmtId="0" fontId="8" fillId="3" borderId="13" xfId="1" applyFont="1" applyFill="1" applyBorder="1" applyAlignment="1" applyProtection="1">
      <alignment horizontal="left" vertical="center" wrapText="1"/>
    </xf>
    <xf numFmtId="165" fontId="4" fillId="2" borderId="9" xfId="1" applyNumberFormat="1" applyFont="1" applyFill="1" applyBorder="1" applyAlignment="1" applyProtection="1">
      <alignment horizontal="right" vertical="center"/>
    </xf>
    <xf numFmtId="165" fontId="4" fillId="2" borderId="11" xfId="1" applyNumberFormat="1" applyFont="1" applyFill="1" applyBorder="1" applyAlignment="1" applyProtection="1">
      <alignment horizontal="right" vertical="center"/>
    </xf>
    <xf numFmtId="165" fontId="4" fillId="2" borderId="13" xfId="1" applyNumberFormat="1" applyFont="1" applyFill="1" applyBorder="1" applyAlignment="1" applyProtection="1">
      <alignment horizontal="right" vertical="center"/>
    </xf>
    <xf numFmtId="0" fontId="9" fillId="2" borderId="0" xfId="1" applyFont="1" applyFill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left"/>
    </xf>
    <xf numFmtId="0" fontId="6" fillId="2" borderId="12" xfId="1" applyFont="1" applyFill="1" applyBorder="1" applyAlignment="1" applyProtection="1">
      <alignment horizontal="left"/>
    </xf>
    <xf numFmtId="0" fontId="6" fillId="2" borderId="16" xfId="1" applyFont="1" applyFill="1" applyBorder="1" applyAlignment="1" applyProtection="1">
      <alignment horizontal="left"/>
    </xf>
    <xf numFmtId="0" fontId="6" fillId="2" borderId="14" xfId="1" applyFont="1" applyFill="1" applyBorder="1" applyAlignment="1" applyProtection="1">
      <alignment horizontal="left"/>
    </xf>
  </cellXfs>
  <cellStyles count="2">
    <cellStyle name="Standard" xfId="0" builtinId="0"/>
    <cellStyle name="Standard 2" xfId="1" xr:uid="{00000000-0005-0000-0000-000001000000}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X88"/>
  <sheetViews>
    <sheetView showGridLines="0" tabSelected="1" zoomScaleNormal="100" workbookViewId="0">
      <selection activeCell="B45" sqref="B45"/>
    </sheetView>
  </sheetViews>
  <sheetFormatPr baseColWidth="10" defaultRowHeight="15" outlineLevelRow="1" x14ac:dyDescent="0.25"/>
  <cols>
    <col min="1" max="1" width="90.140625" bestFit="1" customWidth="1"/>
    <col min="2" max="2" width="22" customWidth="1"/>
    <col min="3" max="3" width="13.7109375" bestFit="1" customWidth="1"/>
    <col min="4" max="4" width="2.85546875" customWidth="1"/>
    <col min="6" max="6" width="0" hidden="1" customWidth="1"/>
  </cols>
  <sheetData>
    <row r="1" spans="1:8" ht="19.5" x14ac:dyDescent="0.25">
      <c r="A1" s="1" t="s">
        <v>28</v>
      </c>
      <c r="B1" s="2"/>
      <c r="C1" s="3"/>
      <c r="D1" s="3"/>
      <c r="E1" s="3"/>
      <c r="H1" s="4" t="s">
        <v>18</v>
      </c>
    </row>
    <row r="2" spans="1:8" ht="19.5" x14ac:dyDescent="0.25">
      <c r="A2" s="1"/>
      <c r="B2" s="2"/>
      <c r="C2" s="3"/>
      <c r="D2" s="3"/>
      <c r="E2" s="3"/>
      <c r="H2" s="4" t="s">
        <v>19</v>
      </c>
    </row>
    <row r="3" spans="1:8" ht="16.5" thickBot="1" x14ac:dyDescent="0.3">
      <c r="A3" s="2"/>
      <c r="B3" s="2"/>
      <c r="C3" s="3"/>
      <c r="D3" s="3"/>
      <c r="E3" s="3"/>
    </row>
    <row r="4" spans="1:8" ht="15.75" thickBot="1" x14ac:dyDescent="0.3">
      <c r="A4" s="82" t="s">
        <v>0</v>
      </c>
      <c r="B4" s="83"/>
      <c r="C4" s="3"/>
      <c r="D4" s="5"/>
      <c r="E4" s="6" t="s">
        <v>1</v>
      </c>
    </row>
    <row r="5" spans="1:8" x14ac:dyDescent="0.25">
      <c r="A5" s="74" t="s">
        <v>30</v>
      </c>
      <c r="B5" s="51">
        <f>SUM(B6:B7)</f>
        <v>0</v>
      </c>
      <c r="C5" s="3"/>
      <c r="D5" s="3"/>
      <c r="E5" s="3"/>
    </row>
    <row r="6" spans="1:8" x14ac:dyDescent="0.25">
      <c r="A6" s="53" t="s">
        <v>31</v>
      </c>
      <c r="B6" s="7"/>
      <c r="C6" s="3"/>
      <c r="D6" s="3"/>
      <c r="E6" s="3"/>
    </row>
    <row r="7" spans="1:8" x14ac:dyDescent="0.25">
      <c r="A7" s="53" t="s">
        <v>29</v>
      </c>
      <c r="B7" s="7"/>
      <c r="C7" s="3"/>
      <c r="D7" s="3"/>
      <c r="E7" s="3"/>
    </row>
    <row r="8" spans="1:8" x14ac:dyDescent="0.25">
      <c r="A8" s="53" t="s">
        <v>46</v>
      </c>
      <c r="B8" s="52">
        <f>SUM(B9:B10)</f>
        <v>0</v>
      </c>
      <c r="C8" s="3"/>
      <c r="D8" s="3"/>
      <c r="E8" s="3"/>
    </row>
    <row r="9" spans="1:8" x14ac:dyDescent="0.25">
      <c r="A9" s="53" t="s">
        <v>47</v>
      </c>
      <c r="B9" s="7"/>
      <c r="C9" s="3"/>
      <c r="D9" s="3"/>
      <c r="E9" s="3"/>
    </row>
    <row r="10" spans="1:8" x14ac:dyDescent="0.25">
      <c r="A10" s="53" t="s">
        <v>48</v>
      </c>
      <c r="B10" s="7"/>
      <c r="C10" s="3"/>
      <c r="D10" s="3"/>
      <c r="E10" s="3"/>
    </row>
    <row r="11" spans="1:8" x14ac:dyDescent="0.25">
      <c r="A11" s="53" t="s">
        <v>2</v>
      </c>
      <c r="B11" s="8"/>
      <c r="C11" s="3"/>
      <c r="D11" s="3"/>
      <c r="E11" s="3"/>
    </row>
    <row r="12" spans="1:8" x14ac:dyDescent="0.25">
      <c r="A12" s="53" t="s">
        <v>27</v>
      </c>
      <c r="B12" s="8"/>
      <c r="C12" s="9"/>
      <c r="D12" s="9"/>
      <c r="E12" s="10"/>
    </row>
    <row r="13" spans="1:8" x14ac:dyDescent="0.25">
      <c r="A13" s="53" t="s">
        <v>36</v>
      </c>
      <c r="B13" s="8"/>
      <c r="C13" s="9"/>
      <c r="D13" s="9"/>
      <c r="E13" s="10"/>
    </row>
    <row r="14" spans="1:8" x14ac:dyDescent="0.25">
      <c r="A14" s="53" t="s">
        <v>3</v>
      </c>
      <c r="B14" s="8"/>
      <c r="C14" s="9"/>
      <c r="D14" s="9"/>
      <c r="E14" s="10"/>
    </row>
    <row r="15" spans="1:8" ht="15.75" thickBot="1" x14ac:dyDescent="0.3">
      <c r="A15" s="75" t="s">
        <v>42</v>
      </c>
      <c r="B15" s="76"/>
      <c r="C15" s="9"/>
      <c r="D15" s="9"/>
      <c r="E15" s="10"/>
    </row>
    <row r="16" spans="1:8" ht="15.75" hidden="1" outlineLevel="1" thickBot="1" x14ac:dyDescent="0.3">
      <c r="A16" s="11" t="s">
        <v>4</v>
      </c>
      <c r="B16" s="12" t="s">
        <v>20</v>
      </c>
      <c r="C16" s="13" t="s">
        <v>21</v>
      </c>
      <c r="D16" s="3"/>
      <c r="E16" s="3"/>
    </row>
    <row r="17" spans="1:76" hidden="1" outlineLevel="1" x14ac:dyDescent="0.25">
      <c r="A17" s="62" t="s">
        <v>33</v>
      </c>
      <c r="B17" s="63">
        <f t="shared" ref="B17:B24" si="0">C17*4</f>
        <v>65</v>
      </c>
      <c r="C17" s="64">
        <v>16.25</v>
      </c>
      <c r="D17" s="3"/>
      <c r="E17" s="3"/>
    </row>
    <row r="18" spans="1:76" hidden="1" outlineLevel="1" x14ac:dyDescent="0.25">
      <c r="A18" s="65" t="s">
        <v>34</v>
      </c>
      <c r="B18" s="15">
        <f t="shared" si="0"/>
        <v>25</v>
      </c>
      <c r="C18" s="71">
        <v>6.25</v>
      </c>
      <c r="D18" s="3"/>
      <c r="E18" s="3"/>
    </row>
    <row r="19" spans="1:76" hidden="1" outlineLevel="1" x14ac:dyDescent="0.25">
      <c r="A19" s="65" t="s">
        <v>32</v>
      </c>
      <c r="B19" s="15">
        <f>C19*3</f>
        <v>90</v>
      </c>
      <c r="C19" s="71">
        <v>30</v>
      </c>
      <c r="D19" s="3"/>
      <c r="E19" s="3"/>
    </row>
    <row r="20" spans="1:76" hidden="1" outlineLevel="1" x14ac:dyDescent="0.25">
      <c r="A20" s="65" t="s">
        <v>35</v>
      </c>
      <c r="B20" s="15">
        <f t="shared" si="0"/>
        <v>160</v>
      </c>
      <c r="C20" s="71">
        <v>40</v>
      </c>
      <c r="D20" s="3"/>
      <c r="E20" s="3"/>
    </row>
    <row r="21" spans="1:76" hidden="1" outlineLevel="1" x14ac:dyDescent="0.25">
      <c r="A21" s="65" t="s">
        <v>5</v>
      </c>
      <c r="B21" s="15">
        <f t="shared" si="0"/>
        <v>100</v>
      </c>
      <c r="C21" s="71">
        <v>25</v>
      </c>
      <c r="D21" s="3"/>
      <c r="E21" s="3"/>
    </row>
    <row r="22" spans="1:76" hidden="1" outlineLevel="1" x14ac:dyDescent="0.25">
      <c r="A22" s="65" t="s">
        <v>38</v>
      </c>
      <c r="B22" s="15">
        <f t="shared" si="0"/>
        <v>8</v>
      </c>
      <c r="C22" s="71">
        <v>2</v>
      </c>
      <c r="D22" s="3"/>
      <c r="E22" s="3"/>
    </row>
    <row r="23" spans="1:76" hidden="1" outlineLevel="1" x14ac:dyDescent="0.25">
      <c r="A23" s="65" t="s">
        <v>37</v>
      </c>
      <c r="B23" s="15">
        <f t="shared" si="0"/>
        <v>6</v>
      </c>
      <c r="C23" s="71">
        <v>1.5</v>
      </c>
      <c r="D23" s="3"/>
      <c r="E23" s="3"/>
    </row>
    <row r="24" spans="1:76" hidden="1" outlineLevel="1" x14ac:dyDescent="0.25">
      <c r="A24" s="65" t="s">
        <v>39</v>
      </c>
      <c r="B24" s="15">
        <f t="shared" si="0"/>
        <v>32</v>
      </c>
      <c r="C24" s="71">
        <v>8</v>
      </c>
      <c r="D24" s="3"/>
      <c r="E24" s="3"/>
    </row>
    <row r="25" spans="1:76" ht="15.75" hidden="1" outlineLevel="1" thickBot="1" x14ac:dyDescent="0.3">
      <c r="A25" s="66" t="s">
        <v>43</v>
      </c>
      <c r="B25" s="67">
        <v>5</v>
      </c>
      <c r="C25" s="72">
        <v>1.25</v>
      </c>
      <c r="D25" s="3"/>
      <c r="E25" s="3"/>
    </row>
    <row r="26" spans="1:76" ht="15.75" collapsed="1" thickBot="1" x14ac:dyDescent="0.3">
      <c r="A26" s="17"/>
      <c r="B26" s="18"/>
      <c r="C26" s="19"/>
      <c r="D26" s="3"/>
      <c r="E26" s="3"/>
    </row>
    <row r="27" spans="1:76" ht="15.75" thickBot="1" x14ac:dyDescent="0.3">
      <c r="A27" s="79" t="s">
        <v>7</v>
      </c>
      <c r="B27" s="80"/>
      <c r="C27" s="21" t="s">
        <v>21</v>
      </c>
      <c r="D27" s="3"/>
      <c r="E27" s="3"/>
    </row>
    <row r="28" spans="1:76" x14ac:dyDescent="0.25">
      <c r="A28" s="77" t="s">
        <v>33</v>
      </c>
      <c r="B28" s="78"/>
      <c r="C28" s="16">
        <f>C17*B6</f>
        <v>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</row>
    <row r="29" spans="1:76" x14ac:dyDescent="0.25">
      <c r="A29" s="91" t="s">
        <v>34</v>
      </c>
      <c r="B29" s="92"/>
      <c r="C29" s="16">
        <f>C18*B7</f>
        <v>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</row>
    <row r="30" spans="1:76" x14ac:dyDescent="0.25">
      <c r="A30" s="91" t="s">
        <v>32</v>
      </c>
      <c r="B30" s="92"/>
      <c r="C30" s="16">
        <f>C19*B9</f>
        <v>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</row>
    <row r="31" spans="1:76" x14ac:dyDescent="0.25">
      <c r="A31" s="91" t="s">
        <v>35</v>
      </c>
      <c r="B31" s="92"/>
      <c r="C31" s="16">
        <f>C20*B10</f>
        <v>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</row>
    <row r="32" spans="1:76" ht="15.75" thickBot="1" x14ac:dyDescent="0.3">
      <c r="A32" s="93" t="s">
        <v>5</v>
      </c>
      <c r="B32" s="94"/>
      <c r="C32" s="22">
        <f>C21*B11</f>
        <v>0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</row>
    <row r="33" spans="1:5" ht="15.75" thickBot="1" x14ac:dyDescent="0.3">
      <c r="A33" s="50"/>
      <c r="B33" s="23" t="s">
        <v>8</v>
      </c>
      <c r="C33" s="24">
        <f>SUM(C28:C32)</f>
        <v>0</v>
      </c>
      <c r="D33" s="3"/>
      <c r="E33" s="3"/>
    </row>
    <row r="34" spans="1:5" ht="15.75" thickBot="1" x14ac:dyDescent="0.3">
      <c r="A34" s="14"/>
      <c r="B34" s="25"/>
      <c r="C34" s="25"/>
      <c r="D34" s="3"/>
      <c r="E34" s="3"/>
    </row>
    <row r="35" spans="1:5" ht="15.75" thickBot="1" x14ac:dyDescent="0.3">
      <c r="A35" s="79" t="s">
        <v>9</v>
      </c>
      <c r="B35" s="80"/>
      <c r="C35" s="12" t="s">
        <v>21</v>
      </c>
      <c r="D35" s="3"/>
      <c r="E35" s="3"/>
    </row>
    <row r="36" spans="1:5" x14ac:dyDescent="0.25">
      <c r="A36" s="62" t="s">
        <v>40</v>
      </c>
      <c r="B36" s="68"/>
      <c r="C36" s="49">
        <f>IF(B12="Ja",C22*$B$5,0)</f>
        <v>0</v>
      </c>
      <c r="D36" s="3"/>
      <c r="E36" s="3"/>
    </row>
    <row r="37" spans="1:5" x14ac:dyDescent="0.25">
      <c r="A37" s="65" t="s">
        <v>41</v>
      </c>
      <c r="B37" s="69"/>
      <c r="C37" s="48">
        <f>IF(B13="Ja",C23*$B$5,0)</f>
        <v>0</v>
      </c>
      <c r="D37" s="3"/>
      <c r="E37" s="3"/>
    </row>
    <row r="38" spans="1:5" x14ac:dyDescent="0.25">
      <c r="A38" s="65" t="s">
        <v>6</v>
      </c>
      <c r="B38" s="69"/>
      <c r="C38" s="48">
        <f>IF(B14="Ja",C24*B$11,0)</f>
        <v>0</v>
      </c>
      <c r="D38" s="3"/>
      <c r="E38" s="3"/>
    </row>
    <row r="39" spans="1:5" ht="15.75" thickBot="1" x14ac:dyDescent="0.3">
      <c r="A39" s="66" t="s">
        <v>44</v>
      </c>
      <c r="B39" s="70"/>
      <c r="C39" s="48">
        <f>IF(B15="Ja",C25*$B$5,0)</f>
        <v>0</v>
      </c>
      <c r="D39" s="3"/>
      <c r="E39" s="3"/>
    </row>
    <row r="40" spans="1:5" ht="15.75" thickBot="1" x14ac:dyDescent="0.3">
      <c r="A40" s="50"/>
      <c r="B40" s="23" t="s">
        <v>8</v>
      </c>
      <c r="C40" s="26">
        <f>SUM(C36:C39)</f>
        <v>0</v>
      </c>
      <c r="D40" s="27"/>
      <c r="E40" s="28"/>
    </row>
    <row r="41" spans="1:5" ht="15.75" thickBot="1" x14ac:dyDescent="0.3">
      <c r="A41" s="29"/>
      <c r="B41" s="29"/>
      <c r="C41" s="30"/>
      <c r="D41" s="3"/>
      <c r="E41" s="3"/>
    </row>
    <row r="42" spans="1:5" ht="15.75" thickBot="1" x14ac:dyDescent="0.3">
      <c r="A42" s="20" t="s">
        <v>10</v>
      </c>
      <c r="B42" s="31" t="s">
        <v>11</v>
      </c>
      <c r="C42" s="13" t="s">
        <v>22</v>
      </c>
      <c r="D42" s="3"/>
      <c r="E42" s="32"/>
    </row>
    <row r="43" spans="1:5" x14ac:dyDescent="0.25">
      <c r="A43" s="59" t="s">
        <v>12</v>
      </c>
      <c r="B43" s="54"/>
      <c r="C43" s="60">
        <v>25</v>
      </c>
      <c r="D43" s="3"/>
      <c r="E43" s="3"/>
    </row>
    <row r="44" spans="1:5" x14ac:dyDescent="0.25">
      <c r="A44" s="33" t="s">
        <v>13</v>
      </c>
      <c r="B44" s="55"/>
      <c r="C44" s="34">
        <v>35</v>
      </c>
      <c r="D44" s="3"/>
      <c r="E44" s="3"/>
    </row>
    <row r="45" spans="1:5" x14ac:dyDescent="0.25">
      <c r="A45" s="33" t="s">
        <v>45</v>
      </c>
      <c r="B45" s="55"/>
      <c r="C45" s="34">
        <v>5</v>
      </c>
      <c r="D45" s="3"/>
      <c r="E45" s="3"/>
    </row>
    <row r="46" spans="1:5" x14ac:dyDescent="0.25">
      <c r="A46" s="33" t="s">
        <v>49</v>
      </c>
      <c r="B46" s="55"/>
      <c r="C46" s="34">
        <v>4</v>
      </c>
      <c r="D46" s="3"/>
      <c r="E46" s="3"/>
    </row>
    <row r="47" spans="1:5" x14ac:dyDescent="0.25">
      <c r="A47" s="33" t="s">
        <v>50</v>
      </c>
      <c r="B47" s="55"/>
      <c r="C47" s="34">
        <v>30</v>
      </c>
      <c r="D47" s="3"/>
      <c r="E47" s="3"/>
    </row>
    <row r="48" spans="1:5" x14ac:dyDescent="0.25">
      <c r="A48" s="33" t="s">
        <v>23</v>
      </c>
      <c r="B48" s="55"/>
      <c r="C48" s="34">
        <v>16</v>
      </c>
      <c r="D48" s="3"/>
      <c r="E48" s="3"/>
    </row>
    <row r="49" spans="1:5" x14ac:dyDescent="0.25">
      <c r="A49" s="33" t="s">
        <v>51</v>
      </c>
      <c r="B49" s="55"/>
      <c r="C49" s="34">
        <v>26</v>
      </c>
      <c r="D49" s="3"/>
      <c r="E49" s="3"/>
    </row>
    <row r="50" spans="1:5" x14ac:dyDescent="0.25">
      <c r="A50" s="33" t="s">
        <v>52</v>
      </c>
      <c r="B50" s="55"/>
      <c r="C50" s="34">
        <v>10</v>
      </c>
      <c r="D50" s="3"/>
      <c r="E50" s="3"/>
    </row>
    <row r="51" spans="1:5" x14ac:dyDescent="0.25">
      <c r="A51" s="56" t="s">
        <v>53</v>
      </c>
      <c r="B51" s="55"/>
      <c r="C51" s="57">
        <v>15</v>
      </c>
      <c r="D51" s="3"/>
      <c r="E51" s="3"/>
    </row>
    <row r="52" spans="1:5" x14ac:dyDescent="0.25">
      <c r="A52" s="56" t="s">
        <v>57</v>
      </c>
      <c r="B52" s="55"/>
      <c r="C52" s="57">
        <v>15</v>
      </c>
      <c r="D52" s="3"/>
      <c r="E52" s="3"/>
    </row>
    <row r="53" spans="1:5" x14ac:dyDescent="0.25">
      <c r="A53" s="56" t="s">
        <v>54</v>
      </c>
      <c r="B53" s="55"/>
      <c r="C53" s="57">
        <v>15</v>
      </c>
      <c r="D53" s="3"/>
      <c r="E53" s="3"/>
    </row>
    <row r="54" spans="1:5" x14ac:dyDescent="0.25">
      <c r="A54" s="56" t="s">
        <v>58</v>
      </c>
      <c r="B54" s="55"/>
      <c r="C54" s="57">
        <v>15</v>
      </c>
      <c r="D54" s="3"/>
      <c r="E54" s="3"/>
    </row>
    <row r="55" spans="1:5" x14ac:dyDescent="0.25">
      <c r="A55" s="56" t="s">
        <v>55</v>
      </c>
      <c r="B55" s="55"/>
      <c r="C55" s="57">
        <v>15</v>
      </c>
      <c r="D55" s="3"/>
      <c r="E55" s="3"/>
    </row>
    <row r="56" spans="1:5" x14ac:dyDescent="0.25">
      <c r="A56" s="56" t="s">
        <v>59</v>
      </c>
      <c r="B56" s="55"/>
      <c r="C56" s="57">
        <v>15</v>
      </c>
      <c r="D56" s="3"/>
      <c r="E56" s="3"/>
    </row>
    <row r="57" spans="1:5" x14ac:dyDescent="0.25">
      <c r="A57" s="56" t="s">
        <v>60</v>
      </c>
      <c r="B57" s="55"/>
      <c r="C57" s="57">
        <v>15</v>
      </c>
      <c r="D57" s="3"/>
      <c r="E57" s="3"/>
    </row>
    <row r="58" spans="1:5" x14ac:dyDescent="0.25">
      <c r="A58" s="56" t="s">
        <v>61</v>
      </c>
      <c r="B58" s="55"/>
      <c r="C58" s="57">
        <v>15</v>
      </c>
      <c r="D58" s="3"/>
      <c r="E58" s="3"/>
    </row>
    <row r="59" spans="1:5" x14ac:dyDescent="0.25">
      <c r="A59" s="56" t="s">
        <v>56</v>
      </c>
      <c r="B59" s="55"/>
      <c r="C59" s="57">
        <v>15</v>
      </c>
      <c r="D59" s="3"/>
      <c r="E59" s="3"/>
    </row>
    <row r="60" spans="1:5" ht="15.75" thickBot="1" x14ac:dyDescent="0.3">
      <c r="A60" s="61" t="s">
        <v>62</v>
      </c>
      <c r="B60" s="73"/>
      <c r="C60" s="58">
        <v>30</v>
      </c>
      <c r="D60" s="3"/>
      <c r="E60" s="3"/>
    </row>
    <row r="61" spans="1:5" ht="15.75" thickBot="1" x14ac:dyDescent="0.3">
      <c r="A61" s="32"/>
      <c r="B61" s="35" t="s">
        <v>8</v>
      </c>
      <c r="C61" s="36">
        <f>SUMPRODUCT(B43:B60,C43:C60)</f>
        <v>0</v>
      </c>
      <c r="D61" s="19"/>
      <c r="E61" s="19"/>
    </row>
    <row r="62" spans="1:5" ht="15.75" thickBot="1" x14ac:dyDescent="0.3">
      <c r="A62" s="32"/>
      <c r="B62" s="37"/>
      <c r="C62" s="38"/>
      <c r="D62" s="19"/>
      <c r="E62" s="19"/>
    </row>
    <row r="63" spans="1:5" ht="15.75" thickBot="1" x14ac:dyDescent="0.3">
      <c r="A63" s="3"/>
      <c r="B63" s="39" t="s">
        <v>24</v>
      </c>
      <c r="C63" s="40"/>
      <c r="D63" s="19"/>
      <c r="E63" s="19"/>
    </row>
    <row r="64" spans="1:5" x14ac:dyDescent="0.25">
      <c r="A64" s="3"/>
      <c r="B64" s="41" t="s">
        <v>14</v>
      </c>
      <c r="C64" s="42">
        <f>C33</f>
        <v>0</v>
      </c>
      <c r="D64" s="19"/>
      <c r="E64" s="19"/>
    </row>
    <row r="65" spans="1:5" x14ac:dyDescent="0.25">
      <c r="A65" s="3"/>
      <c r="B65" s="43" t="s">
        <v>15</v>
      </c>
      <c r="C65" s="44">
        <f>C40</f>
        <v>0</v>
      </c>
      <c r="D65" s="19"/>
      <c r="E65" s="19"/>
    </row>
    <row r="66" spans="1:5" ht="15.75" thickBot="1" x14ac:dyDescent="0.3">
      <c r="A66" s="45"/>
      <c r="B66" s="46" t="s">
        <v>16</v>
      </c>
      <c r="C66" s="47">
        <f>C61</f>
        <v>0</v>
      </c>
      <c r="D66" s="19"/>
      <c r="E66" s="19"/>
    </row>
    <row r="67" spans="1:5" ht="15.75" thickBot="1" x14ac:dyDescent="0.3">
      <c r="A67" s="3"/>
      <c r="B67" s="35" t="s">
        <v>17</v>
      </c>
      <c r="C67" s="24">
        <f>SUM(C64:C66)</f>
        <v>0</v>
      </c>
      <c r="D67" s="19"/>
      <c r="E67" s="19"/>
    </row>
    <row r="68" spans="1:5" ht="15.75" thickBot="1" x14ac:dyDescent="0.3">
      <c r="A68" s="3"/>
      <c r="B68" s="19"/>
      <c r="C68" s="19"/>
      <c r="D68" s="19"/>
      <c r="E68" s="19"/>
    </row>
    <row r="69" spans="1:5" x14ac:dyDescent="0.25">
      <c r="A69" s="3"/>
      <c r="B69" s="84" t="s">
        <v>25</v>
      </c>
      <c r="C69" s="87">
        <f>IFERROR(C67/B8,0)</f>
        <v>0</v>
      </c>
      <c r="D69" s="19"/>
      <c r="E69" s="19"/>
    </row>
    <row r="70" spans="1:5" x14ac:dyDescent="0.25">
      <c r="A70" s="3"/>
      <c r="B70" s="85"/>
      <c r="C70" s="88"/>
      <c r="D70" s="19"/>
      <c r="E70" s="19"/>
    </row>
    <row r="71" spans="1:5" ht="15.75" thickBot="1" x14ac:dyDescent="0.3">
      <c r="A71" s="3"/>
      <c r="B71" s="86"/>
      <c r="C71" s="89"/>
      <c r="D71" s="19"/>
      <c r="E71" s="19"/>
    </row>
    <row r="72" spans="1:5" x14ac:dyDescent="0.25">
      <c r="A72" s="3"/>
      <c r="B72" s="19"/>
      <c r="C72" s="19"/>
      <c r="D72" s="19"/>
      <c r="E72" s="19"/>
    </row>
    <row r="73" spans="1:5" x14ac:dyDescent="0.25">
      <c r="A73" s="3"/>
      <c r="B73" s="90" t="s">
        <v>26</v>
      </c>
      <c r="C73" s="90"/>
      <c r="D73" s="90"/>
      <c r="E73" s="90"/>
    </row>
    <row r="74" spans="1:5" x14ac:dyDescent="0.25">
      <c r="A74" s="3"/>
      <c r="B74" s="90"/>
      <c r="C74" s="90"/>
      <c r="D74" s="90"/>
      <c r="E74" s="90"/>
    </row>
    <row r="75" spans="1:5" x14ac:dyDescent="0.25">
      <c r="A75" s="3"/>
      <c r="B75" s="90"/>
      <c r="C75" s="90"/>
      <c r="D75" s="90"/>
      <c r="E75" s="90"/>
    </row>
    <row r="76" spans="1:5" x14ac:dyDescent="0.25">
      <c r="A76" s="3"/>
      <c r="B76" s="90"/>
      <c r="C76" s="90"/>
      <c r="D76" s="90"/>
      <c r="E76" s="90"/>
    </row>
    <row r="77" spans="1:5" x14ac:dyDescent="0.25">
      <c r="A77" s="3"/>
      <c r="B77" s="90"/>
      <c r="C77" s="90"/>
      <c r="D77" s="90"/>
      <c r="E77" s="90"/>
    </row>
    <row r="78" spans="1:5" x14ac:dyDescent="0.25">
      <c r="A78" s="3"/>
      <c r="B78" s="90"/>
      <c r="C78" s="90"/>
      <c r="D78" s="90"/>
      <c r="E78" s="90"/>
    </row>
    <row r="79" spans="1:5" x14ac:dyDescent="0.25">
      <c r="A79" s="3"/>
      <c r="B79" s="90"/>
      <c r="C79" s="90"/>
      <c r="D79" s="90"/>
      <c r="E79" s="90"/>
    </row>
    <row r="80" spans="1:5" x14ac:dyDescent="0.25">
      <c r="A80" s="3"/>
      <c r="B80" s="81"/>
      <c r="C80" s="81"/>
      <c r="D80" s="81"/>
      <c r="E80" s="81"/>
    </row>
    <row r="81" spans="1:5" x14ac:dyDescent="0.25">
      <c r="A81" s="3"/>
      <c r="B81" s="81"/>
      <c r="C81" s="81"/>
      <c r="D81" s="81"/>
      <c r="E81" s="81"/>
    </row>
    <row r="82" spans="1:5" x14ac:dyDescent="0.25">
      <c r="A82" s="3"/>
      <c r="B82" s="81"/>
      <c r="C82" s="81"/>
      <c r="D82" s="81"/>
      <c r="E82" s="81"/>
    </row>
    <row r="83" spans="1:5" x14ac:dyDescent="0.25">
      <c r="A83" s="3"/>
      <c r="B83" s="81"/>
      <c r="C83" s="81"/>
      <c r="D83" s="81"/>
      <c r="E83" s="81"/>
    </row>
    <row r="84" spans="1:5" x14ac:dyDescent="0.25">
      <c r="A84" s="3"/>
      <c r="B84" s="81"/>
      <c r="C84" s="81"/>
      <c r="D84" s="81"/>
      <c r="E84" s="81"/>
    </row>
    <row r="85" spans="1:5" x14ac:dyDescent="0.25">
      <c r="A85" s="3"/>
      <c r="B85" s="81"/>
      <c r="C85" s="81"/>
      <c r="D85" s="81"/>
      <c r="E85" s="81"/>
    </row>
    <row r="86" spans="1:5" x14ac:dyDescent="0.25">
      <c r="A86" s="3"/>
      <c r="B86" s="81"/>
      <c r="C86" s="81"/>
      <c r="D86" s="81"/>
      <c r="E86" s="81"/>
    </row>
    <row r="87" spans="1:5" x14ac:dyDescent="0.25">
      <c r="A87" s="3"/>
      <c r="B87" s="81"/>
      <c r="C87" s="81"/>
      <c r="D87" s="81"/>
      <c r="E87" s="81"/>
    </row>
    <row r="88" spans="1:5" x14ac:dyDescent="0.25">
      <c r="A88" s="3"/>
      <c r="B88" s="81"/>
      <c r="C88" s="81"/>
      <c r="D88" s="81"/>
      <c r="E88" s="81"/>
    </row>
  </sheetData>
  <sheetProtection algorithmName="SHA-512" hashValue="fLe2TiKImC89JmU/AYjBSNxWKDwiE+CnJ5XcpTG+g0/2nSGLWBGTf3Eqq6Uc91qnt4UZiLHv/MeQwwxybY2fXg==" saltValue="Ntnbe4KBf/abvcBCLpNQEw==" spinCount="100000" sheet="1" selectLockedCells="1"/>
  <mergeCells count="12">
    <mergeCell ref="A28:B28"/>
    <mergeCell ref="A35:B35"/>
    <mergeCell ref="B80:E88"/>
    <mergeCell ref="A4:B4"/>
    <mergeCell ref="B69:B71"/>
    <mergeCell ref="C69:C71"/>
    <mergeCell ref="B73:E79"/>
    <mergeCell ref="A27:B27"/>
    <mergeCell ref="A31:B31"/>
    <mergeCell ref="A32:B32"/>
    <mergeCell ref="A30:B30"/>
    <mergeCell ref="A29:B29"/>
  </mergeCells>
  <conditionalFormatting sqref="B15">
    <cfRule type="expression" dxfId="2" priority="6" stopIfTrue="1">
      <formula>SUM(#REF!)&lt;&gt;$C$11</formula>
    </cfRule>
  </conditionalFormatting>
  <conditionalFormatting sqref="B14">
    <cfRule type="expression" dxfId="1" priority="4" stopIfTrue="1">
      <formula>SUM(#REF!)&lt;&gt;$C$11</formula>
    </cfRule>
  </conditionalFormatting>
  <conditionalFormatting sqref="B12:B13">
    <cfRule type="expression" dxfId="0" priority="1" stopIfTrue="1">
      <formula>SUM(#REF!)&lt;&gt;$C$11</formula>
    </cfRule>
  </conditionalFormatting>
  <dataValidations count="1">
    <dataValidation type="list" showInputMessage="1" showErrorMessage="1" sqref="B12:B15" xr:uid="{00000000-0002-0000-0000-000000000000}">
      <formula1>$H$1:$H$2</formula1>
    </dataValidation>
  </dataValidations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EK_SH</vt:lpstr>
    </vt:vector>
  </TitlesOfParts>
  <Company>Deutscher Hausaerzteverband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Mamay, Patrick</dc:creator>
  <cp:lastModifiedBy>Haziri, Dzihad</cp:lastModifiedBy>
  <dcterms:created xsi:type="dcterms:W3CDTF">2016-04-21T12:00:14Z</dcterms:created>
  <dcterms:modified xsi:type="dcterms:W3CDTF">2022-04-01T09:25:29Z</dcterms:modified>
</cp:coreProperties>
</file>