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S:\HÄVG\Verträge\Vertragsübergreifend\Fallwertrechner\"/>
    </mc:Choice>
  </mc:AlternateContent>
  <xr:revisionPtr revIDLastSave="0" documentId="13_ncr:8001_{E1157EAE-4315-48EF-96BA-E89B751BAD7F}" xr6:coauthVersionLast="47" xr6:coauthVersionMax="47" xr10:uidLastSave="{00000000-0000-0000-0000-000000000000}"/>
  <workbookProtection workbookAlgorithmName="SHA-512" workbookHashValue="hbwEEjoVxRN6/LEZnINLeRhlFrFdKSw58CicFhw1z4KgtdmisicMtHMY6mLS0a1dZ3WrcfKRbx2h2PEjXEXbDQ==" workbookSaltValue="P9jmaYuTpjZrrFBMRQ9i/w==" workbookSpinCount="100000" lockStructure="1"/>
  <bookViews>
    <workbookView xWindow="28680" yWindow="-120" windowWidth="29040" windowHeight="15840" xr2:uid="{00000000-000D-0000-FFFF-FFFF00000000}"/>
  </bookViews>
  <sheets>
    <sheet name="Fallwertrechner_TK" sheetId="1" r:id="rId1"/>
    <sheet name="Dropdown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9" i="1" l="1"/>
  <c r="E49" i="1" l="1"/>
  <c r="E48" i="1"/>
  <c r="E47" i="1"/>
  <c r="E63" i="1"/>
  <c r="E58" i="1"/>
  <c r="E61" i="1"/>
  <c r="E62" i="1"/>
  <c r="E57" i="1"/>
  <c r="E73" i="1"/>
  <c r="E72" i="1"/>
  <c r="E71" i="1"/>
  <c r="E70" i="1"/>
  <c r="E69" i="1"/>
  <c r="E68" i="1"/>
  <c r="E67" i="1"/>
  <c r="E66" i="1"/>
  <c r="E65" i="1"/>
  <c r="E64" i="1"/>
  <c r="E60" i="1"/>
  <c r="C30" i="1" l="1"/>
  <c r="C24" i="1"/>
  <c r="C25" i="1"/>
  <c r="C26" i="1"/>
  <c r="E50" i="1" l="1"/>
  <c r="E51" i="1"/>
  <c r="E52" i="1"/>
  <c r="E53" i="1"/>
  <c r="E54" i="1"/>
  <c r="E55" i="1"/>
  <c r="E56" i="1" l="1"/>
  <c r="E46" i="1"/>
  <c r="E45" i="1"/>
  <c r="E44" i="1"/>
  <c r="E39" i="1"/>
  <c r="C29" i="1"/>
  <c r="E34" i="1" l="1"/>
  <c r="E35" i="1"/>
  <c r="E36" i="1"/>
  <c r="E37" i="1"/>
  <c r="E38" i="1"/>
  <c r="E40" i="1"/>
  <c r="C78" i="1" l="1"/>
  <c r="C31" i="1"/>
  <c r="C77" i="1" s="1"/>
  <c r="D77" i="1" s="1"/>
  <c r="D78" i="1" l="1"/>
  <c r="C76" i="1"/>
  <c r="D76" i="1" s="1"/>
  <c r="C79" i="1" l="1"/>
  <c r="D7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Roesner, Mirabell</author>
  </authors>
  <commentList>
    <comment ref="C11" authorId="0" shapeId="0" xr:uid="{00000000-0006-0000-0000-000001000000}">
      <text>
        <r>
          <rPr>
            <sz val="9"/>
            <color indexed="81"/>
            <rFont val="Segoe UI"/>
            <family val="2"/>
          </rPr>
          <t>Bitte "Ja" oder "Nein" auswählen.</t>
        </r>
      </text>
    </comment>
    <comment ref="C12" authorId="0" shapeId="0" xr:uid="{4AE9EF9C-3F9F-49EF-8E92-21EE59F522C7}">
      <text>
        <r>
          <rPr>
            <sz val="9"/>
            <color indexed="81"/>
            <rFont val="Segoe UI"/>
            <family val="2"/>
          </rPr>
          <t>Bitte "Ja" oder "Nein" auswählen.</t>
        </r>
      </text>
    </comment>
    <comment ref="C13" authorId="0" shapeId="0" xr:uid="{00000000-0006-0000-0000-000002000000}">
      <text>
        <r>
          <rPr>
            <sz val="9"/>
            <color indexed="81"/>
            <rFont val="Segoe UI"/>
            <family val="2"/>
          </rPr>
          <t>Bitte "Ja" oder "Nein" auswählen.</t>
        </r>
      </text>
    </comment>
  </commentList>
</comments>
</file>

<file path=xl/sharedStrings.xml><?xml version="1.0" encoding="utf-8"?>
<sst xmlns="http://schemas.openxmlformats.org/spreadsheetml/2006/main" count="90" uniqueCount="78">
  <si>
    <t>Gesamtsumme</t>
  </si>
  <si>
    <t>Neu</t>
  </si>
  <si>
    <t>x</t>
  </si>
  <si>
    <t>Praxisdaten</t>
  </si>
  <si>
    <t>Berechnung Pauschalen</t>
  </si>
  <si>
    <t>Berechnung Zuschläge</t>
  </si>
  <si>
    <t>Anzahl eingeschriebene Versicherte</t>
  </si>
  <si>
    <t>Eingabefeld</t>
  </si>
  <si>
    <t>Rahmenbedingungen</t>
  </si>
  <si>
    <t>Anzahl</t>
  </si>
  <si>
    <t>Betrag</t>
  </si>
  <si>
    <t>Pauschalen</t>
  </si>
  <si>
    <t>Zuschläge</t>
  </si>
  <si>
    <t>Einzelleistungen</t>
  </si>
  <si>
    <t>Beschäftigung VERAH</t>
  </si>
  <si>
    <t>VERAH</t>
  </si>
  <si>
    <t>Ja</t>
  </si>
  <si>
    <t>Nein</t>
  </si>
  <si>
    <t>VERAH-Zuschlag auf P3</t>
  </si>
  <si>
    <t>P2</t>
  </si>
  <si>
    <t>P3</t>
  </si>
  <si>
    <t>Anzahl Palliativpatienten</t>
  </si>
  <si>
    <t>01100: Unvorhergesehene Inanspruchnahme I</t>
  </si>
  <si>
    <t>01101: Unvorhergesehene Inanspruchnahme II</t>
  </si>
  <si>
    <t>33042: Abdominelle Sonographie</t>
  </si>
  <si>
    <t>01731: Krebsfrüherkennung Mann</t>
  </si>
  <si>
    <t>Angaben</t>
  </si>
  <si>
    <t>01611: Verordnung von medizinischer Rehabilitation</t>
  </si>
  <si>
    <t xml:space="preserve">02300: Kleinchirurgischer Eingriff I </t>
  </si>
  <si>
    <t>02301: Kleinchirurgischer Eingriff II</t>
  </si>
  <si>
    <t>02302: Kleinchirurgischer Eingriff III</t>
  </si>
  <si>
    <t xml:space="preserve">03240: Hausärztlich-geriatrisches Basisassessment </t>
  </si>
  <si>
    <t>33012: Schilddrüsen-Sonographie</t>
  </si>
  <si>
    <t>Zusammensetzung Honorar</t>
  </si>
  <si>
    <t>Fallwert</t>
  </si>
  <si>
    <t>01732: GU ohne HKS</t>
  </si>
  <si>
    <t>01745: Hautkrebsscreening (HKS)</t>
  </si>
  <si>
    <t>01746: Zuschlag HKS zur 01732</t>
  </si>
  <si>
    <t>01707: Neugeborenen-Screening</t>
  </si>
  <si>
    <t>01720: J1</t>
  </si>
  <si>
    <t>Einzelbetrag</t>
  </si>
  <si>
    <t>Summe</t>
  </si>
  <si>
    <t>P2 Kontaktabhängige Pauschale</t>
  </si>
  <si>
    <t>P3 Besondere Betreuungspauschale für chronisch Kranke</t>
  </si>
  <si>
    <t>Anzahl Versicherte mit chronischer Erkrankung</t>
  </si>
  <si>
    <t>Anzahl Fälle (Versicherte mit Arzt-Patienten-Kontakt)</t>
  </si>
  <si>
    <t>Innovationszuschlag auf P2</t>
  </si>
  <si>
    <t>Erreichen Innovationszuschlag</t>
  </si>
  <si>
    <t>01711: U1</t>
  </si>
  <si>
    <t>01712-01719: U2-U9</t>
  </si>
  <si>
    <t>01490: Zuschlag auf den Hausbesuch für einen Besuch von Palliativpatienten</t>
  </si>
  <si>
    <t>Hausärztliche Betreuung von Palliativpatienten</t>
  </si>
  <si>
    <t>0001: Hausärztliche Betreuung von Palliativpatienten</t>
  </si>
  <si>
    <r>
      <t xml:space="preserve">Kalkulation </t>
    </r>
    <r>
      <rPr>
        <b/>
        <sz val="18"/>
        <color theme="0"/>
        <rFont val="Calibri"/>
        <family val="2"/>
      </rPr>
      <t xml:space="preserve">Ø </t>
    </r>
    <r>
      <rPr>
        <b/>
        <sz val="18"/>
        <color theme="0"/>
        <rFont val="Calibri"/>
        <family val="2"/>
        <scheme val="minor"/>
      </rPr>
      <t>Fallwert TK Bund je Quartal</t>
    </r>
  </si>
  <si>
    <t>Berechnung Präventionsleistungen</t>
  </si>
  <si>
    <t>Berechnung sonstige Einzelleistungen</t>
  </si>
  <si>
    <t>Psychosomatik-Zuschlag</t>
  </si>
  <si>
    <t>Psychosomatik-Qualifikation</t>
  </si>
  <si>
    <t>00030: LUTS (Lower Urinary Tract Symptoms)</t>
  </si>
  <si>
    <t>00032: Diabetische Neuropathie</t>
  </si>
  <si>
    <t>00034: pAVK</t>
  </si>
  <si>
    <t>00038: Einsatz eines digitalen Moduls zur gemeinsamen Entscheidungsfindung (Shared-Decision-Making)</t>
  </si>
  <si>
    <t>1640: ePA-Start</t>
  </si>
  <si>
    <t>1641: ePA-Aktualisierung</t>
  </si>
  <si>
    <t>1416: Besuch durch VERAH bei Einsatz telemedizinischer Ausstattung</t>
  </si>
  <si>
    <t>1413: Mitbesuch</t>
  </si>
  <si>
    <t>OVS: Videosprechstunde</t>
  </si>
  <si>
    <t>01747: Aufklärungsgespräch UltraschallScreening Bauchaortenaneurysmen</t>
  </si>
  <si>
    <t>01748: Ultraschall-Screening Bauchaortenaneurysmen</t>
  </si>
  <si>
    <t xml:space="preserve">01410: Hausbesuch </t>
  </si>
  <si>
    <t>1417: Besuch durch VERAH</t>
  </si>
  <si>
    <t>00031: Nachsorgekontrolle LUTS bei positiven Befund</t>
  </si>
  <si>
    <t>00033: Nachsorgekontrolle diabetische Neuropathie bei positiven Befund</t>
  </si>
  <si>
    <t>00035: Nachsorgekontrolle pAVK bei positiven Befund</t>
  </si>
  <si>
    <t>00036: Chronische Nierenkrankheit</t>
  </si>
  <si>
    <t>00037: Nachsorgekontrolle chronische Nierenkrankheit bei positiven Befund</t>
  </si>
  <si>
    <t>00039: Nachsorgekontrolle Shared Decision Making bei positivem Befund</t>
  </si>
  <si>
    <r>
      <t>01624: Verordnung medizinischer Vorsorge</t>
    </r>
    <r>
      <rPr>
        <sz val="11"/>
        <rFont val="Calibri"/>
        <family val="2"/>
        <scheme val="minor"/>
      </rPr>
      <t xml:space="preserve"> für Mütter und Väter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</si>
</sst>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0"/>
      <name val="Calibri"/>
      <family val="2"/>
    </font>
    <font>
      <sz val="9"/>
      <color indexed="81"/>
      <name val="Segoe UI"/>
      <family val="2"/>
    </font>
    <font>
      <sz val="10"/>
      <name val="Verdana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17234E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rgb="FF17234E"/>
      </left>
      <right/>
      <top style="thin">
        <color rgb="FF17234E"/>
      </top>
      <bottom/>
      <diagonal/>
    </border>
    <border>
      <left/>
      <right/>
      <top style="thin">
        <color rgb="FF17234E"/>
      </top>
      <bottom/>
      <diagonal/>
    </border>
    <border>
      <left style="thin">
        <color rgb="FF17234E"/>
      </left>
      <right/>
      <top/>
      <bottom/>
      <diagonal/>
    </border>
    <border>
      <left style="thin">
        <color rgb="FF17234E"/>
      </left>
      <right/>
      <top/>
      <bottom style="thin">
        <color rgb="FF17234E"/>
      </bottom>
      <diagonal/>
    </border>
    <border>
      <left/>
      <right/>
      <top/>
      <bottom style="thin">
        <color rgb="FF17234E"/>
      </bottom>
      <diagonal/>
    </border>
    <border>
      <left style="hair">
        <color rgb="FF17234E"/>
      </left>
      <right style="thin">
        <color rgb="FF17234E"/>
      </right>
      <top style="thin">
        <color rgb="FF17234E"/>
      </top>
      <bottom/>
      <diagonal/>
    </border>
    <border>
      <left style="hair">
        <color rgb="FF17234E"/>
      </left>
      <right style="thin">
        <color rgb="FF17234E"/>
      </right>
      <top/>
      <bottom/>
      <diagonal/>
    </border>
    <border>
      <left style="hair">
        <color rgb="FF17234E"/>
      </left>
      <right style="thin">
        <color rgb="FF17234E"/>
      </right>
      <top/>
      <bottom style="thin">
        <color rgb="FF17234E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rgb="FF17234E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rgb="FF17234E"/>
      </left>
      <right style="hair">
        <color rgb="FF17234E"/>
      </right>
      <top style="thin">
        <color rgb="FF17234E"/>
      </top>
      <bottom/>
      <diagonal/>
    </border>
    <border>
      <left style="hair">
        <color rgb="FF17234E"/>
      </left>
      <right style="hair">
        <color rgb="FF17234E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rgb="FF17234E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rgb="FF17234E"/>
      </right>
      <top/>
      <bottom/>
      <diagonal/>
    </border>
    <border>
      <left style="hair">
        <color rgb="FF17234E"/>
      </left>
      <right style="hair">
        <color rgb="FF17234E"/>
      </right>
      <top/>
      <bottom style="thin">
        <color rgb="FF17234E"/>
      </bottom>
      <diagonal/>
    </border>
    <border>
      <left/>
      <right style="hair">
        <color rgb="FF17234E"/>
      </right>
      <top/>
      <bottom style="thin">
        <color rgb="FF17234E"/>
      </bottom>
      <diagonal/>
    </border>
    <border>
      <left style="hair">
        <color auto="1"/>
      </left>
      <right style="hair">
        <color auto="1"/>
      </right>
      <top style="thin">
        <color rgb="FF17234E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rgb="FF17234E"/>
      </right>
      <top style="thin">
        <color indexed="64"/>
      </top>
      <bottom/>
      <diagonal/>
    </border>
    <border>
      <left style="hair">
        <color rgb="FF17234E"/>
      </left>
      <right style="hair">
        <color rgb="FF17234E"/>
      </right>
      <top style="thin">
        <color indexed="64"/>
      </top>
      <bottom/>
      <diagonal/>
    </border>
    <border>
      <left style="hair">
        <color rgb="FF17234E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rgb="FF17234E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rgb="FF17234E"/>
      </right>
      <top/>
      <bottom style="thin">
        <color indexed="64"/>
      </bottom>
      <diagonal/>
    </border>
    <border>
      <left style="hair">
        <color rgb="FF17234E"/>
      </left>
      <right/>
      <top/>
      <bottom style="thin">
        <color indexed="64"/>
      </bottom>
      <diagonal/>
    </border>
    <border>
      <left style="hair">
        <color rgb="FF17234E"/>
      </left>
      <right style="hair">
        <color rgb="FF17234E"/>
      </right>
      <top/>
      <bottom style="thin">
        <color indexed="64"/>
      </bottom>
      <diagonal/>
    </border>
    <border>
      <left style="hair">
        <color rgb="FF17234E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</cellStyleXfs>
  <cellXfs count="9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2" borderId="9" xfId="0" applyFill="1" applyBorder="1"/>
    <xf numFmtId="0" fontId="0" fillId="0" borderId="0" xfId="0" applyFont="1" applyFill="1" applyBorder="1"/>
    <xf numFmtId="44" fontId="0" fillId="0" borderId="7" xfId="1" applyFont="1" applyFill="1" applyBorder="1"/>
    <xf numFmtId="44" fontId="0" fillId="0" borderId="8" xfId="1" applyFont="1" applyFill="1" applyBorder="1"/>
    <xf numFmtId="44" fontId="0" fillId="0" borderId="0" xfId="1" applyFont="1" applyBorder="1" applyAlignment="1"/>
    <xf numFmtId="44" fontId="0" fillId="0" borderId="15" xfId="1" applyFont="1" applyBorder="1" applyAlignment="1"/>
    <xf numFmtId="44" fontId="0" fillId="0" borderId="3" xfId="1" applyFont="1" applyBorder="1" applyAlignment="1">
      <alignment horizontal="left"/>
    </xf>
    <xf numFmtId="44" fontId="0" fillId="0" borderId="0" xfId="1" applyFont="1" applyBorder="1" applyAlignment="1">
      <alignment horizontal="left"/>
    </xf>
    <xf numFmtId="44" fontId="0" fillId="0" borderId="22" xfId="1" applyFont="1" applyBorder="1" applyAlignment="1">
      <alignment horizontal="left"/>
    </xf>
    <xf numFmtId="44" fontId="0" fillId="0" borderId="0" xfId="1" applyFont="1" applyFill="1" applyBorder="1" applyAlignment="1">
      <alignment horizontal="left"/>
    </xf>
    <xf numFmtId="44" fontId="0" fillId="0" borderId="7" xfId="0" applyNumberFormat="1" applyFill="1" applyBorder="1" applyAlignment="1">
      <alignment horizontal="center"/>
    </xf>
    <xf numFmtId="44" fontId="0" fillId="0" borderId="8" xfId="0" applyNumberFormat="1" applyFill="1" applyBorder="1" applyAlignment="1">
      <alignment horizontal="center"/>
    </xf>
    <xf numFmtId="44" fontId="0" fillId="0" borderId="8" xfId="1" applyFont="1" applyFill="1" applyBorder="1" applyAlignment="1">
      <alignment horizontal="center"/>
    </xf>
    <xf numFmtId="44" fontId="0" fillId="0" borderId="25" xfId="1" applyFon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27" xfId="1" applyFont="1" applyBorder="1" applyAlignment="1">
      <alignment horizontal="center"/>
    </xf>
    <xf numFmtId="44" fontId="0" fillId="0" borderId="18" xfId="1" applyFont="1" applyBorder="1"/>
    <xf numFmtId="44" fontId="0" fillId="0" borderId="19" xfId="1" applyFont="1" applyBorder="1"/>
    <xf numFmtId="44" fontId="0" fillId="0" borderId="21" xfId="1" applyFont="1" applyBorder="1"/>
    <xf numFmtId="44" fontId="0" fillId="0" borderId="13" xfId="1" applyFont="1" applyBorder="1"/>
    <xf numFmtId="44" fontId="0" fillId="0" borderId="14" xfId="1" applyFont="1" applyBorder="1"/>
    <xf numFmtId="44" fontId="0" fillId="0" borderId="6" xfId="0" applyNumberFormat="1" applyBorder="1"/>
    <xf numFmtId="44" fontId="0" fillId="0" borderId="7" xfId="0" applyNumberFormat="1" applyBorder="1"/>
    <xf numFmtId="44" fontId="2" fillId="4" borderId="28" xfId="1" applyFont="1" applyFill="1" applyBorder="1"/>
    <xf numFmtId="44" fontId="2" fillId="4" borderId="20" xfId="1" applyFont="1" applyFill="1" applyBorder="1"/>
    <xf numFmtId="44" fontId="0" fillId="0" borderId="7" xfId="1" applyFont="1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44" fontId="0" fillId="0" borderId="5" xfId="1" applyFont="1" applyFill="1" applyBorder="1"/>
    <xf numFmtId="44" fontId="0" fillId="0" borderId="5" xfId="0" applyNumberFormat="1" applyFill="1" applyBorder="1"/>
    <xf numFmtId="44" fontId="0" fillId="0" borderId="22" xfId="1" applyFont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44" fontId="0" fillId="0" borderId="3" xfId="1" applyFont="1" applyFill="1" applyBorder="1" applyAlignment="1">
      <alignment horizontal="left"/>
    </xf>
    <xf numFmtId="44" fontId="0" fillId="0" borderId="31" xfId="1" applyFont="1" applyBorder="1"/>
    <xf numFmtId="44" fontId="0" fillId="0" borderId="32" xfId="0" applyNumberFormat="1" applyBorder="1"/>
    <xf numFmtId="44" fontId="0" fillId="0" borderId="34" xfId="0" applyNumberFormat="1" applyBorder="1"/>
    <xf numFmtId="44" fontId="0" fillId="0" borderId="33" xfId="1" applyFont="1" applyBorder="1" applyAlignment="1">
      <alignment horizontal="left"/>
    </xf>
    <xf numFmtId="44" fontId="0" fillId="0" borderId="35" xfId="1" applyFont="1" applyBorder="1" applyAlignment="1">
      <alignment horizontal="left"/>
    </xf>
    <xf numFmtId="44" fontId="0" fillId="0" borderId="36" xfId="1" applyFont="1" applyBorder="1" applyAlignment="1">
      <alignment horizontal="left"/>
    </xf>
    <xf numFmtId="44" fontId="0" fillId="0" borderId="38" xfId="1" applyFont="1" applyBorder="1"/>
    <xf numFmtId="44" fontId="0" fillId="0" borderId="39" xfId="0" applyNumberFormat="1" applyBorder="1"/>
    <xf numFmtId="44" fontId="0" fillId="0" borderId="14" xfId="1" applyFont="1" applyFill="1" applyBorder="1"/>
    <xf numFmtId="44" fontId="0" fillId="0" borderId="7" xfId="0" applyNumberFormat="1" applyFill="1" applyBorder="1"/>
    <xf numFmtId="44" fontId="0" fillId="0" borderId="3" xfId="1" applyFont="1" applyFill="1" applyBorder="1" applyAlignment="1"/>
    <xf numFmtId="44" fontId="0" fillId="0" borderId="22" xfId="1" applyFont="1" applyFill="1" applyBorder="1" applyAlignment="1"/>
    <xf numFmtId="44" fontId="0" fillId="0" borderId="23" xfId="1" applyFont="1" applyFill="1" applyBorder="1"/>
    <xf numFmtId="44" fontId="0" fillId="0" borderId="8" xfId="0" applyNumberFormat="1" applyFill="1" applyBorder="1"/>
    <xf numFmtId="44" fontId="8" fillId="0" borderId="14" xfId="1" applyFont="1" applyFill="1" applyBorder="1"/>
    <xf numFmtId="0" fontId="0" fillId="2" borderId="6" xfId="0" applyFont="1" applyFill="1" applyBorder="1" applyAlignment="1" applyProtection="1">
      <alignment horizontal="center"/>
      <protection locked="0" hidden="1"/>
    </xf>
    <xf numFmtId="0" fontId="0" fillId="2" borderId="7" xfId="0" applyFont="1" applyFill="1" applyBorder="1" applyAlignment="1" applyProtection="1">
      <alignment horizontal="center"/>
      <protection locked="0" hidden="1"/>
    </xf>
    <xf numFmtId="0" fontId="0" fillId="2" borderId="8" xfId="0" applyFont="1" applyFill="1" applyBorder="1" applyAlignment="1" applyProtection="1">
      <alignment horizontal="center"/>
      <protection locked="0" hidden="1"/>
    </xf>
    <xf numFmtId="0" fontId="0" fillId="2" borderId="31" xfId="0" applyFill="1" applyBorder="1" applyAlignment="1" applyProtection="1">
      <alignment horizontal="center"/>
      <protection locked="0" hidden="1"/>
    </xf>
    <xf numFmtId="0" fontId="0" fillId="2" borderId="10" xfId="0" applyFill="1" applyBorder="1" applyAlignment="1" applyProtection="1">
      <alignment horizontal="center"/>
      <protection locked="0" hidden="1"/>
    </xf>
    <xf numFmtId="0" fontId="0" fillId="2" borderId="37" xfId="0" applyFill="1" applyBorder="1" applyAlignment="1" applyProtection="1">
      <alignment horizontal="center"/>
      <protection locked="0" hidden="1"/>
    </xf>
    <xf numFmtId="0" fontId="0" fillId="2" borderId="13" xfId="0" applyFill="1" applyBorder="1" applyAlignment="1" applyProtection="1">
      <alignment horizontal="center"/>
      <protection locked="0" hidden="1"/>
    </xf>
    <xf numFmtId="0" fontId="0" fillId="2" borderId="14" xfId="0" applyFill="1" applyBorder="1" applyAlignment="1" applyProtection="1">
      <alignment horizontal="center"/>
      <protection locked="0" hidden="1"/>
    </xf>
    <xf numFmtId="0" fontId="0" fillId="2" borderId="38" xfId="0" applyFill="1" applyBorder="1" applyAlignment="1" applyProtection="1">
      <alignment horizontal="center"/>
      <protection locked="0" hidden="1"/>
    </xf>
    <xf numFmtId="44" fontId="0" fillId="0" borderId="3" xfId="1" applyFont="1" applyBorder="1" applyAlignment="1">
      <alignment horizontal="left"/>
    </xf>
    <xf numFmtId="44" fontId="0" fillId="0" borderId="0" xfId="1" applyFont="1" applyBorder="1" applyAlignment="1">
      <alignment horizontal="left"/>
    </xf>
    <xf numFmtId="44" fontId="0" fillId="0" borderId="22" xfId="1" applyFont="1" applyBorder="1" applyAlignment="1">
      <alignment horizontal="left"/>
    </xf>
    <xf numFmtId="44" fontId="0" fillId="0" borderId="3" xfId="1" applyFont="1" applyFill="1" applyBorder="1" applyAlignment="1">
      <alignment horizontal="left"/>
    </xf>
    <xf numFmtId="44" fontId="0" fillId="0" borderId="22" xfId="1" applyFont="1" applyFill="1" applyBorder="1" applyAlignment="1">
      <alignment horizontal="left"/>
    </xf>
    <xf numFmtId="44" fontId="0" fillId="0" borderId="4" xfId="1" applyFont="1" applyBorder="1" applyAlignment="1">
      <alignment horizontal="left"/>
    </xf>
    <xf numFmtId="44" fontId="0" fillId="0" borderId="24" xfId="1" applyFont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44" fontId="0" fillId="0" borderId="33" xfId="1" applyFont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44" fontId="0" fillId="0" borderId="1" xfId="1" applyFont="1" applyBorder="1" applyAlignment="1">
      <alignment horizontal="left"/>
    </xf>
    <xf numFmtId="44" fontId="0" fillId="0" borderId="2" xfId="1" applyFont="1" applyBorder="1" applyAlignment="1">
      <alignment horizontal="left"/>
    </xf>
    <xf numFmtId="44" fontId="0" fillId="0" borderId="5" xfId="1" applyFont="1" applyBorder="1" applyAlignment="1">
      <alignment horizontal="left"/>
    </xf>
    <xf numFmtId="44" fontId="0" fillId="0" borderId="3" xfId="1" applyFont="1" applyFill="1" applyBorder="1" applyAlignment="1">
      <alignment horizontal="left" wrapText="1"/>
    </xf>
    <xf numFmtId="44" fontId="0" fillId="0" borderId="22" xfId="1" applyFont="1" applyFill="1" applyBorder="1" applyAlignment="1">
      <alignment horizontal="left" wrapText="1"/>
    </xf>
    <xf numFmtId="44" fontId="1" fillId="0" borderId="29" xfId="1" applyFont="1" applyBorder="1" applyAlignment="1">
      <alignment horizontal="left"/>
    </xf>
    <xf numFmtId="44" fontId="1" fillId="0" borderId="30" xfId="1" applyFont="1" applyBorder="1" applyAlignment="1">
      <alignment horizontal="left"/>
    </xf>
    <xf numFmtId="44" fontId="1" fillId="0" borderId="33" xfId="1" applyFont="1" applyBorder="1" applyAlignment="1">
      <alignment horizontal="left"/>
    </xf>
    <xf numFmtId="44" fontId="1" fillId="0" borderId="22" xfId="1" applyFont="1" applyBorder="1" applyAlignment="1">
      <alignment horizontal="left"/>
    </xf>
    <xf numFmtId="44" fontId="0" fillId="0" borderId="11" xfId="1" applyFont="1" applyBorder="1" applyAlignment="1">
      <alignment horizontal="left"/>
    </xf>
    <xf numFmtId="44" fontId="0" fillId="0" borderId="16" xfId="1" applyFont="1" applyBorder="1" applyAlignment="1">
      <alignment horizontal="left"/>
    </xf>
    <xf numFmtId="44" fontId="2" fillId="4" borderId="12" xfId="1" applyFont="1" applyFill="1" applyBorder="1" applyAlignment="1">
      <alignment horizontal="left"/>
    </xf>
    <xf numFmtId="44" fontId="2" fillId="4" borderId="17" xfId="1" applyFont="1" applyFill="1" applyBorder="1" applyAlignment="1">
      <alignment horizontal="left"/>
    </xf>
    <xf numFmtId="44" fontId="0" fillId="0" borderId="4" xfId="1" applyFont="1" applyFill="1" applyBorder="1" applyAlignment="1">
      <alignment horizontal="left"/>
    </xf>
    <xf numFmtId="44" fontId="0" fillId="0" borderId="24" xfId="1" applyFont="1" applyFill="1" applyBorder="1" applyAlignment="1">
      <alignment horizontal="left"/>
    </xf>
    <xf numFmtId="44" fontId="0" fillId="0" borderId="15" xfId="1" applyFont="1" applyBorder="1" applyAlignment="1">
      <alignment horizontal="left"/>
    </xf>
  </cellXfs>
  <cellStyles count="4">
    <cellStyle name="Standard" xfId="0" builtinId="0"/>
    <cellStyle name="Standard 2" xfId="3" xr:uid="{00000000-0005-0000-0000-000001000000}"/>
    <cellStyle name="Währung" xfId="1" builtinId="4"/>
    <cellStyle name="Währung 2" xfId="2" xr:uid="{00000000-0005-0000-0000-000003000000}"/>
  </cellStyles>
  <dxfs count="0"/>
  <tableStyles count="0" defaultTableStyle="TableStyleMedium2" defaultPivotStyle="PivotStyleLight16"/>
  <colors>
    <mruColors>
      <color rgb="FF17234E"/>
      <color rgb="FF005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122144</xdr:colOff>
      <xdr:row>0</xdr:row>
      <xdr:rowOff>135031</xdr:rowOff>
    </xdr:from>
    <xdr:to>
      <xdr:col>0</xdr:col>
      <xdr:colOff>646020</xdr:colOff>
      <xdr:row>3</xdr:row>
      <xdr:rowOff>60706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144" y="135031"/>
          <a:ext cx="523876" cy="506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9"/>
  <sheetViews>
    <sheetView showGridLines="0" tabSelected="1" zoomScaleNormal="100" workbookViewId="0">
      <pane ySplit="4" topLeftCell="A5" activePane="bottomLeft" state="frozen"/>
      <selection pane="bottomLeft" activeCell="C73" sqref="C73"/>
    </sheetView>
  </sheetViews>
  <sheetFormatPr baseColWidth="10" defaultColWidth="11.42578125" defaultRowHeight="15" outlineLevelRow="1" x14ac:dyDescent="0.25"/>
  <cols>
    <col min="1" max="1" width="11.42578125" style="3"/>
    <col min="2" max="2" width="93.7109375" style="2" customWidth="1"/>
    <col min="3" max="3" width="16.7109375" style="2" customWidth="1"/>
    <col min="4" max="4" width="18.5703125" style="2" bestFit="1" customWidth="1"/>
    <col min="5" max="5" width="11.42578125" style="2"/>
    <col min="6" max="6" width="15" style="2" customWidth="1"/>
    <col min="7" max="16384" width="11.42578125" style="2"/>
  </cols>
  <sheetData>
    <row r="1" spans="1:6" x14ac:dyDescent="0.25">
      <c r="A1" s="73"/>
      <c r="B1" s="74" t="s">
        <v>53</v>
      </c>
      <c r="C1" s="74"/>
    </row>
    <row r="2" spans="1:6" x14ac:dyDescent="0.25">
      <c r="A2" s="73"/>
      <c r="B2" s="74"/>
      <c r="C2" s="74"/>
      <c r="E2" s="7"/>
      <c r="F2" s="3" t="s">
        <v>7</v>
      </c>
    </row>
    <row r="3" spans="1:6" x14ac:dyDescent="0.25">
      <c r="A3" s="73"/>
      <c r="B3" s="74"/>
      <c r="C3" s="74"/>
    </row>
    <row r="4" spans="1:6" x14ac:dyDescent="0.25">
      <c r="A4" s="73"/>
      <c r="B4" s="74"/>
      <c r="C4" s="74"/>
    </row>
    <row r="6" spans="1:6" ht="15.75" x14ac:dyDescent="0.25">
      <c r="A6" s="70" t="s">
        <v>3</v>
      </c>
      <c r="B6" s="70"/>
      <c r="C6" s="4" t="s">
        <v>26</v>
      </c>
    </row>
    <row r="7" spans="1:6" x14ac:dyDescent="0.25">
      <c r="A7" s="75" t="s">
        <v>6</v>
      </c>
      <c r="B7" s="76"/>
      <c r="C7" s="54"/>
    </row>
    <row r="8" spans="1:6" x14ac:dyDescent="0.25">
      <c r="A8" s="63" t="s">
        <v>45</v>
      </c>
      <c r="B8" s="64"/>
      <c r="C8" s="55"/>
    </row>
    <row r="9" spans="1:6" x14ac:dyDescent="0.25">
      <c r="A9" s="63" t="s">
        <v>44</v>
      </c>
      <c r="B9" s="65"/>
      <c r="C9" s="55"/>
    </row>
    <row r="10" spans="1:6" x14ac:dyDescent="0.25">
      <c r="A10" s="63" t="s">
        <v>21</v>
      </c>
      <c r="B10" s="65"/>
      <c r="C10" s="55"/>
    </row>
    <row r="11" spans="1:6" x14ac:dyDescent="0.25">
      <c r="A11" s="13" t="s">
        <v>47</v>
      </c>
      <c r="B11" s="14"/>
      <c r="C11" s="55" t="s">
        <v>16</v>
      </c>
    </row>
    <row r="12" spans="1:6" x14ac:dyDescent="0.25">
      <c r="A12" s="38" t="s">
        <v>57</v>
      </c>
      <c r="B12" s="16"/>
      <c r="C12" s="55" t="s">
        <v>16</v>
      </c>
    </row>
    <row r="13" spans="1:6" x14ac:dyDescent="0.25">
      <c r="A13" s="68" t="s">
        <v>14</v>
      </c>
      <c r="B13" s="77"/>
      <c r="C13" s="56" t="s">
        <v>16</v>
      </c>
    </row>
    <row r="14" spans="1:6" x14ac:dyDescent="0.25">
      <c r="A14" s="6"/>
      <c r="B14" s="6"/>
      <c r="C14" s="8"/>
    </row>
    <row r="15" spans="1:6" ht="15.75" hidden="1" outlineLevel="1" x14ac:dyDescent="0.25">
      <c r="A15" s="70" t="s">
        <v>8</v>
      </c>
      <c r="B15" s="70"/>
      <c r="C15" s="5" t="s">
        <v>10</v>
      </c>
    </row>
    <row r="16" spans="1:6" hidden="1" outlineLevel="1" x14ac:dyDescent="0.25">
      <c r="A16" s="63" t="s">
        <v>19</v>
      </c>
      <c r="B16" s="64"/>
      <c r="C16" s="9">
        <v>43</v>
      </c>
    </row>
    <row r="17" spans="1:3" hidden="1" outlineLevel="1" x14ac:dyDescent="0.25">
      <c r="A17" s="63" t="s">
        <v>20</v>
      </c>
      <c r="B17" s="65"/>
      <c r="C17" s="9">
        <v>25</v>
      </c>
    </row>
    <row r="18" spans="1:3" hidden="1" outlineLevel="1" x14ac:dyDescent="0.25">
      <c r="A18" s="63" t="s">
        <v>51</v>
      </c>
      <c r="B18" s="65"/>
      <c r="C18" s="9">
        <v>40</v>
      </c>
    </row>
    <row r="19" spans="1:3" hidden="1" outlineLevel="1" x14ac:dyDescent="0.25">
      <c r="A19" s="13" t="s">
        <v>46</v>
      </c>
      <c r="B19" s="15"/>
      <c r="C19" s="9">
        <v>8</v>
      </c>
    </row>
    <row r="20" spans="1:3" hidden="1" outlineLevel="1" x14ac:dyDescent="0.25">
      <c r="A20" s="66" t="s">
        <v>56</v>
      </c>
      <c r="B20" s="67"/>
      <c r="C20" s="9">
        <v>4</v>
      </c>
    </row>
    <row r="21" spans="1:3" hidden="1" outlineLevel="1" x14ac:dyDescent="0.25">
      <c r="A21" s="68" t="s">
        <v>18</v>
      </c>
      <c r="B21" s="69"/>
      <c r="C21" s="10">
        <v>8</v>
      </c>
    </row>
    <row r="22" spans="1:3" hidden="1" outlineLevel="1" x14ac:dyDescent="0.25"/>
    <row r="23" spans="1:3" ht="15.75" collapsed="1" x14ac:dyDescent="0.25">
      <c r="A23" s="70" t="s">
        <v>4</v>
      </c>
      <c r="B23" s="70"/>
      <c r="C23" s="5" t="s">
        <v>41</v>
      </c>
    </row>
    <row r="24" spans="1:3" x14ac:dyDescent="0.25">
      <c r="A24" s="63" t="s">
        <v>42</v>
      </c>
      <c r="B24" s="64"/>
      <c r="C24" s="17">
        <f>C16*C8</f>
        <v>0</v>
      </c>
    </row>
    <row r="25" spans="1:3" x14ac:dyDescent="0.25">
      <c r="A25" s="63" t="s">
        <v>43</v>
      </c>
      <c r="B25" s="65"/>
      <c r="C25" s="17">
        <f>C17*C9</f>
        <v>0</v>
      </c>
    </row>
    <row r="26" spans="1:3" x14ac:dyDescent="0.25">
      <c r="A26" s="68" t="s">
        <v>52</v>
      </c>
      <c r="B26" s="69"/>
      <c r="C26" s="18">
        <f>C18*C10</f>
        <v>0</v>
      </c>
    </row>
    <row r="28" spans="1:3" ht="15.75" x14ac:dyDescent="0.25">
      <c r="A28" s="70" t="s">
        <v>5</v>
      </c>
      <c r="B28" s="70"/>
      <c r="C28" s="5" t="s">
        <v>41</v>
      </c>
    </row>
    <row r="29" spans="1:3" x14ac:dyDescent="0.25">
      <c r="A29" s="13" t="s">
        <v>46</v>
      </c>
      <c r="B29" s="15"/>
      <c r="C29" s="32">
        <f>IF(C11="Ja",C19*C8,0)</f>
        <v>0</v>
      </c>
    </row>
    <row r="30" spans="1:3" x14ac:dyDescent="0.25">
      <c r="A30" s="66" t="s">
        <v>56</v>
      </c>
      <c r="B30" s="67"/>
      <c r="C30" s="32">
        <f>IF(C12="Ja",C20*C7,0)</f>
        <v>0</v>
      </c>
    </row>
    <row r="31" spans="1:3" x14ac:dyDescent="0.25">
      <c r="A31" s="68" t="s">
        <v>18</v>
      </c>
      <c r="B31" s="69"/>
      <c r="C31" s="19">
        <f>IF(C13="Ja",C21*C9,0)</f>
        <v>0</v>
      </c>
    </row>
    <row r="33" spans="1:5" ht="15.75" x14ac:dyDescent="0.25">
      <c r="A33" s="71" t="s">
        <v>54</v>
      </c>
      <c r="B33" s="71"/>
      <c r="C33" s="37" t="s">
        <v>9</v>
      </c>
      <c r="D33" s="37" t="s">
        <v>40</v>
      </c>
      <c r="E33" s="37" t="s">
        <v>41</v>
      </c>
    </row>
    <row r="34" spans="1:5" x14ac:dyDescent="0.25">
      <c r="A34" s="80" t="s">
        <v>25</v>
      </c>
      <c r="B34" s="81"/>
      <c r="C34" s="57"/>
      <c r="D34" s="39">
        <v>15.06</v>
      </c>
      <c r="E34" s="40">
        <f t="shared" ref="E34:E40" si="0">C34*D34</f>
        <v>0</v>
      </c>
    </row>
    <row r="35" spans="1:5" x14ac:dyDescent="0.25">
      <c r="A35" s="82" t="s">
        <v>35</v>
      </c>
      <c r="B35" s="83"/>
      <c r="C35" s="58"/>
      <c r="D35" s="27">
        <v>45</v>
      </c>
      <c r="E35" s="41">
        <f t="shared" si="0"/>
        <v>0</v>
      </c>
    </row>
    <row r="36" spans="1:5" x14ac:dyDescent="0.25">
      <c r="A36" s="82" t="s">
        <v>36</v>
      </c>
      <c r="B36" s="83"/>
      <c r="C36" s="58"/>
      <c r="D36" s="27">
        <v>22.53</v>
      </c>
      <c r="E36" s="41">
        <f t="shared" si="0"/>
        <v>0</v>
      </c>
    </row>
    <row r="37" spans="1:5" x14ac:dyDescent="0.25">
      <c r="A37" s="72" t="s">
        <v>37</v>
      </c>
      <c r="B37" s="65"/>
      <c r="C37" s="58"/>
      <c r="D37" s="27">
        <v>17.899999999999999</v>
      </c>
      <c r="E37" s="41">
        <f t="shared" si="0"/>
        <v>0</v>
      </c>
    </row>
    <row r="38" spans="1:5" x14ac:dyDescent="0.25">
      <c r="A38" s="72" t="s">
        <v>38</v>
      </c>
      <c r="B38" s="65"/>
      <c r="C38" s="58"/>
      <c r="D38" s="27">
        <v>14.22</v>
      </c>
      <c r="E38" s="41">
        <f t="shared" si="0"/>
        <v>0</v>
      </c>
    </row>
    <row r="39" spans="1:5" x14ac:dyDescent="0.25">
      <c r="A39" s="42" t="s">
        <v>48</v>
      </c>
      <c r="B39" s="36"/>
      <c r="C39" s="58"/>
      <c r="D39" s="27">
        <v>13.27</v>
      </c>
      <c r="E39" s="41">
        <f t="shared" si="0"/>
        <v>0</v>
      </c>
    </row>
    <row r="40" spans="1:5" x14ac:dyDescent="0.25">
      <c r="A40" s="72" t="s">
        <v>49</v>
      </c>
      <c r="B40" s="65"/>
      <c r="C40" s="58"/>
      <c r="D40" s="27">
        <v>42.23</v>
      </c>
      <c r="E40" s="41">
        <f t="shared" si="0"/>
        <v>0</v>
      </c>
    </row>
    <row r="41" spans="1:5" x14ac:dyDescent="0.25">
      <c r="A41" s="43" t="s">
        <v>39</v>
      </c>
      <c r="B41" s="44"/>
      <c r="C41" s="59"/>
      <c r="D41" s="45">
        <v>37.380000000000003</v>
      </c>
      <c r="E41" s="46">
        <v>0</v>
      </c>
    </row>
    <row r="42" spans="1:5" x14ac:dyDescent="0.25">
      <c r="A42" s="16"/>
      <c r="B42" s="16"/>
      <c r="C42" s="33"/>
      <c r="D42" s="34"/>
      <c r="E42" s="35"/>
    </row>
    <row r="43" spans="1:5" ht="15.75" x14ac:dyDescent="0.25">
      <c r="A43" s="71" t="s">
        <v>55</v>
      </c>
      <c r="B43" s="71"/>
      <c r="C43" s="5" t="s">
        <v>9</v>
      </c>
      <c r="D43" s="5" t="s">
        <v>40</v>
      </c>
      <c r="E43" s="5" t="s">
        <v>41</v>
      </c>
    </row>
    <row r="44" spans="1:5" x14ac:dyDescent="0.25">
      <c r="A44" s="63" t="s">
        <v>22</v>
      </c>
      <c r="B44" s="65"/>
      <c r="C44" s="60"/>
      <c r="D44" s="26">
        <v>25</v>
      </c>
      <c r="E44" s="28">
        <f>C44*D44</f>
        <v>0</v>
      </c>
    </row>
    <row r="45" spans="1:5" x14ac:dyDescent="0.25">
      <c r="A45" s="63" t="s">
        <v>23</v>
      </c>
      <c r="B45" s="65"/>
      <c r="C45" s="61"/>
      <c r="D45" s="27">
        <v>40</v>
      </c>
      <c r="E45" s="29">
        <f t="shared" ref="E45:E59" si="1">C45*D45</f>
        <v>0</v>
      </c>
    </row>
    <row r="46" spans="1:5" x14ac:dyDescent="0.25">
      <c r="A46" s="63" t="s">
        <v>27</v>
      </c>
      <c r="B46" s="65"/>
      <c r="C46" s="58"/>
      <c r="D46" s="27">
        <v>38</v>
      </c>
      <c r="E46" s="29">
        <f t="shared" si="1"/>
        <v>0</v>
      </c>
    </row>
    <row r="47" spans="1:5" x14ac:dyDescent="0.25">
      <c r="A47" s="78" t="s">
        <v>77</v>
      </c>
      <c r="B47" s="67"/>
      <c r="C47" s="61"/>
      <c r="D47" s="53">
        <v>23.36</v>
      </c>
      <c r="E47" s="48">
        <f t="shared" si="1"/>
        <v>0</v>
      </c>
    </row>
    <row r="48" spans="1:5" x14ac:dyDescent="0.25">
      <c r="A48" s="78" t="s">
        <v>67</v>
      </c>
      <c r="B48" s="67"/>
      <c r="C48" s="61"/>
      <c r="D48" s="53">
        <v>9.1199999999999992</v>
      </c>
      <c r="E48" s="48">
        <f t="shared" si="1"/>
        <v>0</v>
      </c>
    </row>
    <row r="49" spans="1:5" x14ac:dyDescent="0.25">
      <c r="A49" s="78" t="s">
        <v>68</v>
      </c>
      <c r="B49" s="79"/>
      <c r="C49" s="61"/>
      <c r="D49" s="53">
        <v>13.79</v>
      </c>
      <c r="E49" s="48">
        <f t="shared" si="1"/>
        <v>0</v>
      </c>
    </row>
    <row r="50" spans="1:5" x14ac:dyDescent="0.25">
      <c r="A50" s="63" t="s">
        <v>28</v>
      </c>
      <c r="B50" s="65"/>
      <c r="C50" s="61"/>
      <c r="D50" s="27">
        <v>8</v>
      </c>
      <c r="E50" s="29">
        <f t="shared" si="1"/>
        <v>0</v>
      </c>
    </row>
    <row r="51" spans="1:5" x14ac:dyDescent="0.25">
      <c r="A51" s="63" t="s">
        <v>29</v>
      </c>
      <c r="B51" s="65"/>
      <c r="C51" s="58"/>
      <c r="D51" s="27">
        <v>16</v>
      </c>
      <c r="E51" s="29">
        <f t="shared" si="1"/>
        <v>0</v>
      </c>
    </row>
    <row r="52" spans="1:5" x14ac:dyDescent="0.25">
      <c r="A52" s="63" t="s">
        <v>30</v>
      </c>
      <c r="B52" s="65"/>
      <c r="C52" s="58"/>
      <c r="D52" s="27">
        <v>30</v>
      </c>
      <c r="E52" s="29">
        <f t="shared" si="1"/>
        <v>0</v>
      </c>
    </row>
    <row r="53" spans="1:5" x14ac:dyDescent="0.25">
      <c r="A53" s="63" t="s">
        <v>31</v>
      </c>
      <c r="B53" s="65"/>
      <c r="C53" s="58"/>
      <c r="D53" s="27">
        <v>17</v>
      </c>
      <c r="E53" s="29">
        <f t="shared" si="1"/>
        <v>0</v>
      </c>
    </row>
    <row r="54" spans="1:5" x14ac:dyDescent="0.25">
      <c r="A54" s="63" t="s">
        <v>32</v>
      </c>
      <c r="B54" s="65"/>
      <c r="C54" s="58"/>
      <c r="D54" s="27">
        <v>11</v>
      </c>
      <c r="E54" s="29">
        <f t="shared" si="1"/>
        <v>0</v>
      </c>
    </row>
    <row r="55" spans="1:5" x14ac:dyDescent="0.25">
      <c r="A55" s="63" t="s">
        <v>24</v>
      </c>
      <c r="B55" s="65"/>
      <c r="C55" s="58"/>
      <c r="D55" s="27">
        <v>21</v>
      </c>
      <c r="E55" s="29">
        <f t="shared" si="1"/>
        <v>0</v>
      </c>
    </row>
    <row r="56" spans="1:5" x14ac:dyDescent="0.25">
      <c r="A56" s="63" t="s">
        <v>69</v>
      </c>
      <c r="B56" s="65"/>
      <c r="C56" s="58"/>
      <c r="D56" s="27">
        <v>30</v>
      </c>
      <c r="E56" s="29">
        <f t="shared" si="1"/>
        <v>0</v>
      </c>
    </row>
    <row r="57" spans="1:5" x14ac:dyDescent="0.25">
      <c r="A57" s="66" t="s">
        <v>65</v>
      </c>
      <c r="B57" s="67"/>
      <c r="C57" s="58"/>
      <c r="D57" s="47">
        <v>13</v>
      </c>
      <c r="E57" s="48">
        <f t="shared" si="1"/>
        <v>0</v>
      </c>
    </row>
    <row r="58" spans="1:5" x14ac:dyDescent="0.25">
      <c r="A58" s="66" t="s">
        <v>64</v>
      </c>
      <c r="B58" s="67"/>
      <c r="C58" s="58"/>
      <c r="D58" s="47">
        <v>32</v>
      </c>
      <c r="E58" s="48">
        <f t="shared" si="1"/>
        <v>0</v>
      </c>
    </row>
    <row r="59" spans="1:5" x14ac:dyDescent="0.25">
      <c r="A59" s="66" t="s">
        <v>70</v>
      </c>
      <c r="B59" s="67"/>
      <c r="C59" s="58"/>
      <c r="D59" s="47">
        <v>17</v>
      </c>
      <c r="E59" s="48">
        <f t="shared" si="1"/>
        <v>0</v>
      </c>
    </row>
    <row r="60" spans="1:5" x14ac:dyDescent="0.25">
      <c r="A60" s="49" t="s">
        <v>50</v>
      </c>
      <c r="B60" s="50"/>
      <c r="C60" s="58"/>
      <c r="D60" s="47">
        <v>20</v>
      </c>
      <c r="E60" s="48">
        <f t="shared" ref="E60:E73" si="2">C60*D60</f>
        <v>0</v>
      </c>
    </row>
    <row r="61" spans="1:5" x14ac:dyDescent="0.25">
      <c r="A61" s="66" t="s">
        <v>62</v>
      </c>
      <c r="B61" s="67"/>
      <c r="C61" s="58"/>
      <c r="D61" s="47">
        <v>35</v>
      </c>
      <c r="E61" s="48">
        <f t="shared" si="2"/>
        <v>0</v>
      </c>
    </row>
    <row r="62" spans="1:5" x14ac:dyDescent="0.25">
      <c r="A62" s="66" t="s">
        <v>63</v>
      </c>
      <c r="B62" s="67"/>
      <c r="C62" s="58"/>
      <c r="D62" s="47">
        <v>7</v>
      </c>
      <c r="E62" s="48">
        <f t="shared" si="2"/>
        <v>0</v>
      </c>
    </row>
    <row r="63" spans="1:5" x14ac:dyDescent="0.25">
      <c r="A63" s="66" t="s">
        <v>66</v>
      </c>
      <c r="B63" s="67"/>
      <c r="C63" s="58"/>
      <c r="D63" s="47">
        <v>5</v>
      </c>
      <c r="E63" s="48">
        <f t="shared" si="2"/>
        <v>0</v>
      </c>
    </row>
    <row r="64" spans="1:5" x14ac:dyDescent="0.25">
      <c r="A64" s="66" t="s">
        <v>58</v>
      </c>
      <c r="B64" s="67"/>
      <c r="C64" s="58"/>
      <c r="D64" s="47">
        <v>15</v>
      </c>
      <c r="E64" s="48">
        <f t="shared" si="2"/>
        <v>0</v>
      </c>
    </row>
    <row r="65" spans="1:5" x14ac:dyDescent="0.25">
      <c r="A65" s="66" t="s">
        <v>71</v>
      </c>
      <c r="B65" s="67"/>
      <c r="C65" s="58"/>
      <c r="D65" s="47">
        <v>15</v>
      </c>
      <c r="E65" s="48">
        <f t="shared" si="2"/>
        <v>0</v>
      </c>
    </row>
    <row r="66" spans="1:5" x14ac:dyDescent="0.25">
      <c r="A66" s="66" t="s">
        <v>59</v>
      </c>
      <c r="B66" s="67"/>
      <c r="C66" s="58"/>
      <c r="D66" s="47">
        <v>15</v>
      </c>
      <c r="E66" s="48">
        <f t="shared" si="2"/>
        <v>0</v>
      </c>
    </row>
    <row r="67" spans="1:5" x14ac:dyDescent="0.25">
      <c r="A67" s="66" t="s">
        <v>72</v>
      </c>
      <c r="B67" s="67"/>
      <c r="C67" s="58"/>
      <c r="D67" s="47">
        <v>15</v>
      </c>
      <c r="E67" s="48">
        <f t="shared" si="2"/>
        <v>0</v>
      </c>
    </row>
    <row r="68" spans="1:5" x14ac:dyDescent="0.25">
      <c r="A68" s="66" t="s">
        <v>60</v>
      </c>
      <c r="B68" s="67"/>
      <c r="C68" s="58"/>
      <c r="D68" s="47">
        <v>15</v>
      </c>
      <c r="E68" s="48">
        <f t="shared" si="2"/>
        <v>0</v>
      </c>
    </row>
    <row r="69" spans="1:5" x14ac:dyDescent="0.25">
      <c r="A69" s="66" t="s">
        <v>73</v>
      </c>
      <c r="B69" s="67"/>
      <c r="C69" s="58"/>
      <c r="D69" s="47">
        <v>15</v>
      </c>
      <c r="E69" s="48">
        <f t="shared" si="2"/>
        <v>0</v>
      </c>
    </row>
    <row r="70" spans="1:5" x14ac:dyDescent="0.25">
      <c r="A70" s="66" t="s">
        <v>74</v>
      </c>
      <c r="B70" s="67"/>
      <c r="C70" s="58"/>
      <c r="D70" s="47">
        <v>15</v>
      </c>
      <c r="E70" s="48">
        <f t="shared" si="2"/>
        <v>0</v>
      </c>
    </row>
    <row r="71" spans="1:5" x14ac:dyDescent="0.25">
      <c r="A71" s="66" t="s">
        <v>75</v>
      </c>
      <c r="B71" s="67"/>
      <c r="C71" s="58"/>
      <c r="D71" s="47">
        <v>15</v>
      </c>
      <c r="E71" s="48">
        <f t="shared" si="2"/>
        <v>0</v>
      </c>
    </row>
    <row r="72" spans="1:5" x14ac:dyDescent="0.25">
      <c r="A72" s="66" t="s">
        <v>61</v>
      </c>
      <c r="B72" s="67"/>
      <c r="C72" s="58"/>
      <c r="D72" s="47">
        <v>15</v>
      </c>
      <c r="E72" s="48">
        <f t="shared" si="2"/>
        <v>0</v>
      </c>
    </row>
    <row r="73" spans="1:5" x14ac:dyDescent="0.25">
      <c r="A73" s="88" t="s">
        <v>76</v>
      </c>
      <c r="B73" s="89"/>
      <c r="C73" s="62"/>
      <c r="D73" s="51">
        <v>30</v>
      </c>
      <c r="E73" s="52">
        <f t="shared" si="2"/>
        <v>0</v>
      </c>
    </row>
    <row r="75" spans="1:5" ht="15.75" x14ac:dyDescent="0.25">
      <c r="A75" s="71" t="s">
        <v>33</v>
      </c>
      <c r="B75" s="71"/>
      <c r="C75" s="5" t="s">
        <v>10</v>
      </c>
      <c r="D75" s="5" t="s">
        <v>34</v>
      </c>
    </row>
    <row r="76" spans="1:5" x14ac:dyDescent="0.25">
      <c r="A76" s="11" t="s">
        <v>11</v>
      </c>
      <c r="B76" s="12"/>
      <c r="C76" s="20">
        <f>SUM(C24:C26)</f>
        <v>0</v>
      </c>
      <c r="D76" s="23">
        <f>IFERROR(C76/$C$8,0)</f>
        <v>0</v>
      </c>
    </row>
    <row r="77" spans="1:5" x14ac:dyDescent="0.25">
      <c r="A77" s="64" t="s">
        <v>12</v>
      </c>
      <c r="B77" s="90"/>
      <c r="C77" s="21">
        <f>SUM(C29:C31)</f>
        <v>0</v>
      </c>
      <c r="D77" s="24">
        <f t="shared" ref="D77:D79" si="3">IFERROR(C77/$C$8,0)</f>
        <v>0</v>
      </c>
    </row>
    <row r="78" spans="1:5" x14ac:dyDescent="0.25">
      <c r="A78" s="84" t="s">
        <v>13</v>
      </c>
      <c r="B78" s="85"/>
      <c r="C78" s="22">
        <f>SUM(E34:E41)+SUM(E44:E73)</f>
        <v>0</v>
      </c>
      <c r="D78" s="25">
        <f t="shared" si="3"/>
        <v>0</v>
      </c>
    </row>
    <row r="79" spans="1:5" x14ac:dyDescent="0.25">
      <c r="A79" s="86" t="s">
        <v>0</v>
      </c>
      <c r="B79" s="87"/>
      <c r="C79" s="30">
        <f>SUM(C76:C78)</f>
        <v>0</v>
      </c>
      <c r="D79" s="31">
        <f t="shared" si="3"/>
        <v>0</v>
      </c>
    </row>
  </sheetData>
  <sheetProtection algorithmName="SHA-512" hashValue="8j6nJcdV2vBkWf2f6zi8JrAvxYA+OU4w4P/4SpdNBdF/nhD8MWcIoWoZxh9zcdWShCrVz3IlMBeNeX+sCAQD3w==" saltValue="y8BoNmyy1KijUr6yPZB7AQ==" spinCount="100000" sheet="1" objects="1" scenarios="1" selectLockedCells="1"/>
  <mergeCells count="62">
    <mergeCell ref="A66:B66"/>
    <mergeCell ref="A67:B67"/>
    <mergeCell ref="A78:B78"/>
    <mergeCell ref="A79:B79"/>
    <mergeCell ref="A71:B71"/>
    <mergeCell ref="A72:B72"/>
    <mergeCell ref="A73:B73"/>
    <mergeCell ref="A77:B77"/>
    <mergeCell ref="A75:B75"/>
    <mergeCell ref="A34:B34"/>
    <mergeCell ref="A35:B35"/>
    <mergeCell ref="A36:B36"/>
    <mergeCell ref="A37:B37"/>
    <mergeCell ref="A38:B38"/>
    <mergeCell ref="A50:B50"/>
    <mergeCell ref="A51:B51"/>
    <mergeCell ref="A56:B56"/>
    <mergeCell ref="A46:B46"/>
    <mergeCell ref="A70:B70"/>
    <mergeCell ref="A55:B55"/>
    <mergeCell ref="A58:B58"/>
    <mergeCell ref="A64:B64"/>
    <mergeCell ref="A47:B47"/>
    <mergeCell ref="A48:B48"/>
    <mergeCell ref="A49:B49"/>
    <mergeCell ref="A57:B57"/>
    <mergeCell ref="A63:B63"/>
    <mergeCell ref="A68:B68"/>
    <mergeCell ref="A69:B69"/>
    <mergeCell ref="A65:B65"/>
    <mergeCell ref="A1:A4"/>
    <mergeCell ref="B1:C4"/>
    <mergeCell ref="A15:B15"/>
    <mergeCell ref="A6:B6"/>
    <mergeCell ref="A26:B26"/>
    <mergeCell ref="A16:B16"/>
    <mergeCell ref="A21:B21"/>
    <mergeCell ref="A9:B9"/>
    <mergeCell ref="A17:B17"/>
    <mergeCell ref="A10:B10"/>
    <mergeCell ref="A18:B18"/>
    <mergeCell ref="A7:B7"/>
    <mergeCell ref="A8:B8"/>
    <mergeCell ref="A13:B13"/>
    <mergeCell ref="A23:B23"/>
    <mergeCell ref="A20:B20"/>
    <mergeCell ref="A24:B24"/>
    <mergeCell ref="A25:B25"/>
    <mergeCell ref="A59:B59"/>
    <mergeCell ref="A61:B61"/>
    <mergeCell ref="A62:B62"/>
    <mergeCell ref="A31:B31"/>
    <mergeCell ref="A30:B30"/>
    <mergeCell ref="A28:B28"/>
    <mergeCell ref="A33:B33"/>
    <mergeCell ref="A44:B44"/>
    <mergeCell ref="A52:B52"/>
    <mergeCell ref="A54:B54"/>
    <mergeCell ref="A53:B53"/>
    <mergeCell ref="A45:B45"/>
    <mergeCell ref="A40:B40"/>
    <mergeCell ref="A43:B43"/>
  </mergeCells>
  <pageMargins left="0.7" right="0.7" top="0.78740157499999996" bottom="0.78740157499999996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Dropdown!$B$2:$B$3</xm:f>
          </x14:formula1>
          <xm:sqref>C11:C13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>
      <selection activeCell="B4" sqref="B4"/>
    </sheetView>
  </sheetViews>
  <sheetFormatPr baseColWidth="10" defaultRowHeight="15" x14ac:dyDescent="0.25"/>
  <sheetData>
    <row r="1" spans="1:2" x14ac:dyDescent="0.25">
      <c r="A1" t="s">
        <v>1</v>
      </c>
      <c r="B1" t="s">
        <v>15</v>
      </c>
    </row>
    <row r="2" spans="1:2" x14ac:dyDescent="0.25">
      <c r="A2" s="1" t="s">
        <v>2</v>
      </c>
      <c r="B2" t="s">
        <v>16</v>
      </c>
    </row>
    <row r="3" spans="1:2" x14ac:dyDescent="0.25">
      <c r="A3" s="1"/>
      <c r="B3" t="s">
        <v>17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Fallwertrechner_TK</vt:lpstr>
      <vt:lpstr>Dropdown</vt:lpstr>
    </vt:vector>
  </TitlesOfParts>
  <Company>Deutscher Hausaerzteverband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Roesner, Mirabell</dc:creator>
  <cp:lastModifiedBy>Polzer, Kathrin</cp:lastModifiedBy>
  <dcterms:created xsi:type="dcterms:W3CDTF">2020-02-04T14:06:43Z</dcterms:created>
  <dcterms:modified xsi:type="dcterms:W3CDTF">2023-09-19T13:57:53Z</dcterms:modified>
</cp:coreProperties>
</file>