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HÄVG\Verträge\spectrumK\Fallwertrechner\"/>
    </mc:Choice>
  </mc:AlternateContent>
  <xr:revisionPtr revIDLastSave="0" documentId="13_ncr:1_{9A11BA4D-64E3-4B3C-8076-89425D6A73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llwertrechner_spectrumK" sheetId="1" r:id="rId1"/>
    <sheet name="Dropdow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0" i="1"/>
  <c r="C60" i="1" l="1"/>
  <c r="C27" i="1"/>
  <c r="C26" i="1"/>
  <c r="C23" i="1"/>
  <c r="C22" i="1" l="1"/>
  <c r="C21" i="1"/>
  <c r="D60" i="1" l="1"/>
  <c r="C59" i="1"/>
  <c r="D59" i="1" s="1"/>
  <c r="C58" i="1"/>
  <c r="D58" i="1" s="1"/>
  <c r="C61" i="1" l="1"/>
  <c r="D61" i="1" s="1"/>
</calcChain>
</file>

<file path=xl/sharedStrings.xml><?xml version="1.0" encoding="utf-8"?>
<sst xmlns="http://schemas.openxmlformats.org/spreadsheetml/2006/main" count="67" uniqueCount="62">
  <si>
    <t>Gesamtsumme</t>
  </si>
  <si>
    <t>Neu</t>
  </si>
  <si>
    <t>x</t>
  </si>
  <si>
    <t>Praxisdaten</t>
  </si>
  <si>
    <t>Berechnung Pauschalen</t>
  </si>
  <si>
    <t>Berechnung Zuschläge</t>
  </si>
  <si>
    <t>Berechnung Einzelleistungen</t>
  </si>
  <si>
    <t>Anzahl eingeschriebene Versicherte</t>
  </si>
  <si>
    <t>Eingabefeld</t>
  </si>
  <si>
    <t>Rahmenbedingungen</t>
  </si>
  <si>
    <t>Anzahl</t>
  </si>
  <si>
    <t>Betrag</t>
  </si>
  <si>
    <t>Pauschalen</t>
  </si>
  <si>
    <t>Zuschläge</t>
  </si>
  <si>
    <t>Einzelleistungen</t>
  </si>
  <si>
    <t>Beschäftigung VERAH</t>
  </si>
  <si>
    <t>VERAH</t>
  </si>
  <si>
    <t>Ja</t>
  </si>
  <si>
    <t>Nein</t>
  </si>
  <si>
    <t>VERAH-Zuschlag auf P3</t>
  </si>
  <si>
    <t>P1</t>
  </si>
  <si>
    <t>P2</t>
  </si>
  <si>
    <t>P3</t>
  </si>
  <si>
    <t>01100: Unvorhergesehene Inanspruchnahme I</t>
  </si>
  <si>
    <t>01101: Unvorhergesehene Inanspruchnahme II</t>
  </si>
  <si>
    <t>33042: Abdominelle Sonographie</t>
  </si>
  <si>
    <t>01731: Krebsfrüherkennung Mann</t>
  </si>
  <si>
    <t>Zuschlag rationale Pharmakotherapie</t>
  </si>
  <si>
    <t>Zuschlag rationale Pharmakotherapie auf P2</t>
  </si>
  <si>
    <t>Angaben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</si>
  <si>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</si>
  <si>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</si>
  <si>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</si>
  <si>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</si>
  <si>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</si>
  <si>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</si>
  <si>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35100: Diff. Klärung psychosom. Krankheitszustände</t>
  </si>
  <si>
    <t>35110: Verb. Intervention bei psychosom. Krankheitszust.</t>
  </si>
  <si>
    <t xml:space="preserve">01410: Hausbesuch </t>
  </si>
  <si>
    <t>Zusammensetzung Honorar</t>
  </si>
  <si>
    <t>Fallwert</t>
  </si>
  <si>
    <t>Kontaktabhängige Koordinierungs- und Kommunikationspauschale</t>
  </si>
  <si>
    <t>01732: GU ohne HKS</t>
  </si>
  <si>
    <t>01745: Hautkrebsscreening (HKS)</t>
  </si>
  <si>
    <t>01746: Zuschlag HKS zur 01732</t>
  </si>
  <si>
    <t>01707: Neugeborenen-Screening</t>
  </si>
  <si>
    <t>01711-01719: U1-U9</t>
  </si>
  <si>
    <t>01720: J1</t>
  </si>
  <si>
    <t>01723: U7a</t>
  </si>
  <si>
    <t>U10</t>
  </si>
  <si>
    <t>U11</t>
  </si>
  <si>
    <t>J2</t>
  </si>
  <si>
    <t>Einzelbetrag</t>
  </si>
  <si>
    <t>Summe</t>
  </si>
  <si>
    <t>P1 Infrastrukturpauschale</t>
  </si>
  <si>
    <t>P2 Kontaktabhängige Pauschale</t>
  </si>
  <si>
    <t>P3 Besondere Betreuungspauschale für chronisch Kranke</t>
  </si>
  <si>
    <t>Anzahl Versicherte mit chronischer Erkrankung</t>
  </si>
  <si>
    <t>Anzahl Fälle (Versicherte mit Arzt-Patienten-Kontakt)</t>
  </si>
  <si>
    <r>
      <t xml:space="preserve">Kalkulation </t>
    </r>
    <r>
      <rPr>
        <b/>
        <sz val="18"/>
        <color theme="0"/>
        <rFont val="Calibri"/>
        <family val="2"/>
      </rPr>
      <t xml:space="preserve">Ø </t>
    </r>
    <r>
      <rPr>
        <b/>
        <sz val="18"/>
        <color theme="0"/>
        <rFont val="Calibri"/>
        <family val="2"/>
        <scheme val="minor"/>
      </rPr>
      <t>Fallwert spectrumK Bund je Quartal</t>
    </r>
  </si>
  <si>
    <t>01740: Beratung zur Früherkennung des kolorektalen Karzinoms</t>
  </si>
  <si>
    <t>OVS Videosprechstunde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</si>
</sst>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7234E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17234E"/>
      </left>
      <right/>
      <top style="thin">
        <color rgb="FF17234E"/>
      </top>
      <bottom/>
      <diagonal/>
    </border>
    <border>
      <left/>
      <right/>
      <top style="thin">
        <color rgb="FF17234E"/>
      </top>
      <bottom/>
      <diagonal/>
    </border>
    <border>
      <left style="thin">
        <color rgb="FF17234E"/>
      </left>
      <right/>
      <top/>
      <bottom/>
      <diagonal/>
    </border>
    <border>
      <left style="thin">
        <color rgb="FF17234E"/>
      </left>
      <right/>
      <top/>
      <bottom style="thin">
        <color rgb="FF17234E"/>
      </bottom>
      <diagonal/>
    </border>
    <border>
      <left/>
      <right/>
      <top/>
      <bottom style="thin">
        <color rgb="FF17234E"/>
      </bottom>
      <diagonal/>
    </border>
    <border>
      <left style="hair">
        <color rgb="FF17234E"/>
      </left>
      <right style="thin">
        <color rgb="FF17234E"/>
      </right>
      <top style="thin">
        <color rgb="FF17234E"/>
      </top>
      <bottom/>
      <diagonal/>
    </border>
    <border>
      <left style="hair">
        <color rgb="FF17234E"/>
      </left>
      <right style="thin">
        <color rgb="FF17234E"/>
      </right>
      <top/>
      <bottom/>
      <diagonal/>
    </border>
    <border>
      <left style="hair">
        <color rgb="FF17234E"/>
      </left>
      <right style="thin">
        <color rgb="FF17234E"/>
      </right>
      <top/>
      <bottom style="thin">
        <color rgb="FF17234E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17234E"/>
      </left>
      <right/>
      <top/>
      <bottom/>
      <diagonal/>
    </border>
    <border>
      <left style="hair">
        <color rgb="FF17234E"/>
      </left>
      <right/>
      <top/>
      <bottom style="thin">
        <color rgb="FF17234E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rgb="FF17234E"/>
      </left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rgb="FF17234E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rgb="FF17234E"/>
      </right>
      <top/>
      <bottom/>
      <diagonal/>
    </border>
    <border>
      <left/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 style="thin">
        <color rgb="FF17234E"/>
      </bottom>
      <diagonal/>
    </border>
    <border>
      <left/>
      <right style="hair">
        <color rgb="FF17234E"/>
      </right>
      <top/>
      <bottom style="thin">
        <color rgb="FF17234E"/>
      </bottom>
      <diagonal/>
    </border>
    <border>
      <left style="hair">
        <color auto="1"/>
      </left>
      <right style="hair">
        <color auto="1"/>
      </right>
      <top style="thin">
        <color rgb="FF17234E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9" xfId="0" applyFill="1" applyBorder="1"/>
    <xf numFmtId="0" fontId="0" fillId="0" borderId="0" xfId="0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44" fontId="0" fillId="0" borderId="0" xfId="1" applyFont="1" applyBorder="1" applyAlignment="1"/>
    <xf numFmtId="44" fontId="0" fillId="0" borderId="16" xfId="1" applyFont="1" applyBorder="1" applyAlignment="1"/>
    <xf numFmtId="44" fontId="0" fillId="0" borderId="6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44" fontId="0" fillId="0" borderId="29" xfId="1" applyFont="1" applyBorder="1" applyAlignment="1">
      <alignment horizontal="center"/>
    </xf>
    <xf numFmtId="44" fontId="0" fillId="0" borderId="19" xfId="1" applyFont="1" applyBorder="1"/>
    <xf numFmtId="44" fontId="0" fillId="0" borderId="20" xfId="1" applyFont="1" applyBorder="1"/>
    <xf numFmtId="44" fontId="0" fillId="0" borderId="22" xfId="1" applyFont="1" applyBorder="1"/>
    <xf numFmtId="44" fontId="0" fillId="0" borderId="14" xfId="1" applyFont="1" applyBorder="1"/>
    <xf numFmtId="44" fontId="0" fillId="0" borderId="15" xfId="1" applyFont="1" applyBorder="1"/>
    <xf numFmtId="44" fontId="0" fillId="0" borderId="25" xfId="1" applyFon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44" fontId="2" fillId="4" borderId="30" xfId="1" applyFont="1" applyFill="1" applyBorder="1"/>
    <xf numFmtId="44" fontId="2" fillId="4" borderId="21" xfId="1" applyFont="1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44" fontId="0" fillId="0" borderId="23" xfId="1" applyFont="1" applyBorder="1" applyAlignment="1">
      <alignment horizontal="left"/>
    </xf>
    <xf numFmtId="44" fontId="0" fillId="0" borderId="6" xfId="1" applyFont="1" applyFill="1" applyBorder="1"/>
    <xf numFmtId="44" fontId="0" fillId="0" borderId="15" xfId="1" applyFont="1" applyFill="1" applyBorder="1"/>
    <xf numFmtId="44" fontId="0" fillId="0" borderId="3" xfId="1" applyFont="1" applyFill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23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6" xfId="1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5" xfId="1" applyFont="1" applyBorder="1" applyAlignment="1">
      <alignment horizontal="left"/>
    </xf>
    <xf numFmtId="44" fontId="0" fillId="0" borderId="24" xfId="1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44" fontId="0" fillId="0" borderId="16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44" fontId="0" fillId="0" borderId="17" xfId="1" applyFont="1" applyBorder="1" applyAlignment="1">
      <alignment horizontal="left"/>
    </xf>
    <xf numFmtId="44" fontId="2" fillId="4" borderId="13" xfId="1" applyFont="1" applyFill="1" applyBorder="1" applyAlignment="1">
      <alignment horizontal="left"/>
    </xf>
    <xf numFmtId="44" fontId="2" fillId="4" borderId="18" xfId="1" applyFont="1" applyFill="1" applyBorder="1" applyAlignment="1">
      <alignment horizontal="left"/>
    </xf>
  </cellXfs>
  <cellStyles count="4">
    <cellStyle name="Standard" xfId="0" builtinId="0"/>
    <cellStyle name="Standard 2" xfId="3" xr:uid="{00000000-0005-0000-0000-000001000000}"/>
    <cellStyle name="Währung" xfId="1" builtinId="4"/>
    <cellStyle name="Währung 2" xfId="2" xr:uid="{00000000-0005-0000-0000-000003000000}"/>
  </cellStyles>
  <dxfs count="0"/>
  <tableStyles count="0" defaultTableStyle="TableStyleMedium2" defaultPivotStyle="PivotStyleLight16"/>
  <colors>
    <mruColors>
      <color rgb="FF17234E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122144</xdr:colOff>
      <xdr:row>0</xdr:row>
      <xdr:rowOff>135031</xdr:rowOff>
    </xdr:from>
    <xdr:to>
      <xdr:col>0</xdr:col>
      <xdr:colOff>646020</xdr:colOff>
      <xdr:row>3</xdr:row>
      <xdr:rowOff>62611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44" y="135031"/>
          <a:ext cx="523876" cy="5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showGridLines="0" tabSelected="1" zoomScaleNormal="100" workbookViewId="0">
      <pane ySplit="4" topLeftCell="A5" activePane="bottomLeft" state="frozen"/>
      <selection pane="bottomLeft" activeCell="C30" sqref="C30"/>
    </sheetView>
  </sheetViews>
  <sheetFormatPr baseColWidth="10" defaultColWidth="11.42578125" defaultRowHeight="15" outlineLevelRow="1" x14ac:dyDescent="0.25"/>
  <cols>
    <col min="1" max="1" width="11.42578125" style="3"/>
    <col min="2" max="2" width="55.7109375" style="2" customWidth="1"/>
    <col min="3" max="3" width="17.5703125" style="2" customWidth="1"/>
    <col min="4" max="4" width="18.5703125" style="2" bestFit="1" customWidth="1"/>
    <col min="5" max="5" width="11.42578125" style="2"/>
    <col min="6" max="6" width="15" style="2" customWidth="1"/>
    <col min="7" max="16384" width="11.42578125" style="2"/>
  </cols>
  <sheetData>
    <row r="1" spans="1:6" x14ac:dyDescent="0.25">
      <c r="A1" s="47"/>
      <c r="B1" s="48" t="s">
        <v>59</v>
      </c>
      <c r="C1" s="48"/>
    </row>
    <row r="2" spans="1:6" x14ac:dyDescent="0.25">
      <c r="A2" s="47"/>
      <c r="B2" s="48"/>
      <c r="C2" s="48"/>
      <c r="E2" s="7"/>
      <c r="F2" s="3" t="s">
        <v>8</v>
      </c>
    </row>
    <row r="3" spans="1:6" x14ac:dyDescent="0.25">
      <c r="A3" s="47"/>
      <c r="B3" s="48"/>
      <c r="C3" s="48"/>
    </row>
    <row r="4" spans="1:6" x14ac:dyDescent="0.25">
      <c r="A4" s="47"/>
      <c r="B4" s="48"/>
      <c r="C4" s="48"/>
    </row>
    <row r="6" spans="1:6" ht="15.75" x14ac:dyDescent="0.25">
      <c r="A6" s="49" t="s">
        <v>3</v>
      </c>
      <c r="B6" s="49"/>
      <c r="C6" s="4" t="s">
        <v>29</v>
      </c>
    </row>
    <row r="7" spans="1:6" x14ac:dyDescent="0.25">
      <c r="A7" s="50" t="s">
        <v>7</v>
      </c>
      <c r="B7" s="51"/>
      <c r="C7" s="36"/>
    </row>
    <row r="8" spans="1:6" x14ac:dyDescent="0.25">
      <c r="A8" s="43" t="s">
        <v>58</v>
      </c>
      <c r="B8" s="52"/>
      <c r="C8" s="37"/>
    </row>
    <row r="9" spans="1:6" x14ac:dyDescent="0.25">
      <c r="A9" s="43" t="s">
        <v>57</v>
      </c>
      <c r="B9" s="44"/>
      <c r="C9" s="37"/>
    </row>
    <row r="10" spans="1:6" x14ac:dyDescent="0.25">
      <c r="A10" s="43" t="s">
        <v>27</v>
      </c>
      <c r="B10" s="44"/>
      <c r="C10" s="37"/>
    </row>
    <row r="11" spans="1:6" x14ac:dyDescent="0.25">
      <c r="A11" s="45" t="s">
        <v>15</v>
      </c>
      <c r="B11" s="53"/>
      <c r="C11" s="38"/>
    </row>
    <row r="12" spans="1:6" x14ac:dyDescent="0.25">
      <c r="A12" s="6"/>
      <c r="B12" s="6"/>
      <c r="C12" s="8"/>
    </row>
    <row r="13" spans="1:6" ht="15.75" outlineLevel="1" x14ac:dyDescent="0.25">
      <c r="A13" s="49" t="s">
        <v>9</v>
      </c>
      <c r="B13" s="49"/>
      <c r="C13" s="5" t="s">
        <v>11</v>
      </c>
    </row>
    <row r="14" spans="1:6" outlineLevel="1" x14ac:dyDescent="0.25">
      <c r="A14" s="50" t="s">
        <v>20</v>
      </c>
      <c r="B14" s="51"/>
      <c r="C14" s="40">
        <v>4</v>
      </c>
    </row>
    <row r="15" spans="1:6" outlineLevel="1" x14ac:dyDescent="0.25">
      <c r="A15" s="43" t="s">
        <v>21</v>
      </c>
      <c r="B15" s="52"/>
      <c r="C15" s="9">
        <v>40</v>
      </c>
    </row>
    <row r="16" spans="1:6" outlineLevel="1" x14ac:dyDescent="0.25">
      <c r="A16" s="43" t="s">
        <v>22</v>
      </c>
      <c r="B16" s="44"/>
      <c r="C16" s="9">
        <v>27.5</v>
      </c>
    </row>
    <row r="17" spans="1:5" outlineLevel="1" x14ac:dyDescent="0.25">
      <c r="A17" s="43" t="s">
        <v>28</v>
      </c>
      <c r="B17" s="44"/>
      <c r="C17" s="9">
        <v>4</v>
      </c>
    </row>
    <row r="18" spans="1:5" outlineLevel="1" x14ac:dyDescent="0.25">
      <c r="A18" s="45" t="s">
        <v>19</v>
      </c>
      <c r="B18" s="46"/>
      <c r="C18" s="10">
        <v>8</v>
      </c>
    </row>
    <row r="19" spans="1:5" outlineLevel="1" x14ac:dyDescent="0.25"/>
    <row r="20" spans="1:5" ht="15.75" x14ac:dyDescent="0.25">
      <c r="A20" s="49" t="s">
        <v>4</v>
      </c>
      <c r="B20" s="49"/>
      <c r="C20" s="5" t="s">
        <v>53</v>
      </c>
    </row>
    <row r="21" spans="1:5" x14ac:dyDescent="0.25">
      <c r="A21" s="50" t="s">
        <v>54</v>
      </c>
      <c r="B21" s="51"/>
      <c r="C21" s="13">
        <f>C14*C7</f>
        <v>0</v>
      </c>
    </row>
    <row r="22" spans="1:5" x14ac:dyDescent="0.25">
      <c r="A22" s="43" t="s">
        <v>55</v>
      </c>
      <c r="B22" s="52"/>
      <c r="C22" s="14">
        <f>C15*C8</f>
        <v>0</v>
      </c>
    </row>
    <row r="23" spans="1:5" x14ac:dyDescent="0.25">
      <c r="A23" s="45" t="s">
        <v>56</v>
      </c>
      <c r="B23" s="46"/>
      <c r="C23" s="15">
        <f>C16*C9</f>
        <v>0</v>
      </c>
    </row>
    <row r="25" spans="1:5" ht="15.75" x14ac:dyDescent="0.25">
      <c r="A25" s="49" t="s">
        <v>5</v>
      </c>
      <c r="B25" s="49"/>
      <c r="C25" s="5" t="s">
        <v>53</v>
      </c>
    </row>
    <row r="26" spans="1:5" x14ac:dyDescent="0.25">
      <c r="A26" s="50" t="s">
        <v>28</v>
      </c>
      <c r="B26" s="54"/>
      <c r="C26" s="16">
        <f>IF(C10="Ja",C17*C8,0)</f>
        <v>0</v>
      </c>
    </row>
    <row r="27" spans="1:5" x14ac:dyDescent="0.25">
      <c r="A27" s="45" t="s">
        <v>19</v>
      </c>
      <c r="B27" s="46"/>
      <c r="C27" s="17">
        <f>IF(C11="Ja",C18*C9,0)</f>
        <v>0</v>
      </c>
    </row>
    <row r="29" spans="1:5" ht="15.75" x14ac:dyDescent="0.25">
      <c r="A29" s="55" t="s">
        <v>6</v>
      </c>
      <c r="B29" s="55"/>
      <c r="C29" s="5" t="s">
        <v>10</v>
      </c>
      <c r="D29" s="5" t="s">
        <v>52</v>
      </c>
      <c r="E29" s="5" t="s">
        <v>53</v>
      </c>
    </row>
    <row r="30" spans="1:5" x14ac:dyDescent="0.25">
      <c r="A30" s="43" t="s">
        <v>23</v>
      </c>
      <c r="B30" s="44"/>
      <c r="C30" s="32"/>
      <c r="D30" s="24">
        <v>25</v>
      </c>
      <c r="E30" s="27">
        <f>C30*D30</f>
        <v>0</v>
      </c>
    </row>
    <row r="31" spans="1:5" x14ac:dyDescent="0.25">
      <c r="A31" s="43" t="s">
        <v>24</v>
      </c>
      <c r="B31" s="44"/>
      <c r="C31" s="33"/>
      <c r="D31" s="25">
        <v>40</v>
      </c>
      <c r="E31" s="28">
        <f t="shared" ref="E31:E55" si="0">C31*D31</f>
        <v>0</v>
      </c>
    </row>
    <row r="32" spans="1:5" x14ac:dyDescent="0.25">
      <c r="A32" s="43" t="s">
        <v>30</v>
      </c>
      <c r="B32" s="44"/>
      <c r="C32" s="34"/>
      <c r="D32" s="25">
        <v>38</v>
      </c>
      <c r="E32" s="28">
        <f t="shared" si="0"/>
        <v>0</v>
      </c>
    </row>
    <row r="33" spans="1:5" x14ac:dyDescent="0.25">
      <c r="A33" s="43" t="s">
        <v>31</v>
      </c>
      <c r="B33" s="44"/>
      <c r="C33" s="34"/>
      <c r="D33" s="25">
        <v>8</v>
      </c>
      <c r="E33" s="28">
        <f t="shared" si="0"/>
        <v>0</v>
      </c>
    </row>
    <row r="34" spans="1:5" x14ac:dyDescent="0.25">
      <c r="A34" s="43" t="s">
        <v>32</v>
      </c>
      <c r="B34" s="44"/>
      <c r="C34" s="34"/>
      <c r="D34" s="25">
        <v>16</v>
      </c>
      <c r="E34" s="28">
        <f t="shared" si="0"/>
        <v>0</v>
      </c>
    </row>
    <row r="35" spans="1:5" x14ac:dyDescent="0.25">
      <c r="A35" s="43" t="s">
        <v>33</v>
      </c>
      <c r="B35" s="44"/>
      <c r="C35" s="34"/>
      <c r="D35" s="25">
        <v>30</v>
      </c>
      <c r="E35" s="28">
        <f t="shared" si="0"/>
        <v>0</v>
      </c>
    </row>
    <row r="36" spans="1:5" x14ac:dyDescent="0.25">
      <c r="A36" s="43" t="s">
        <v>34</v>
      </c>
      <c r="B36" s="44"/>
      <c r="C36" s="34"/>
      <c r="D36" s="25">
        <v>17</v>
      </c>
      <c r="E36" s="28">
        <f t="shared" si="0"/>
        <v>0</v>
      </c>
    </row>
    <row r="37" spans="1:5" x14ac:dyDescent="0.25">
      <c r="A37" s="43" t="s">
        <v>35</v>
      </c>
      <c r="B37" s="44"/>
      <c r="C37" s="34"/>
      <c r="D37" s="25">
        <v>11</v>
      </c>
      <c r="E37" s="28">
        <f t="shared" si="0"/>
        <v>0</v>
      </c>
    </row>
    <row r="38" spans="1:5" x14ac:dyDescent="0.25">
      <c r="A38" s="43" t="s">
        <v>25</v>
      </c>
      <c r="B38" s="44"/>
      <c r="C38" s="34"/>
      <c r="D38" s="25">
        <v>21</v>
      </c>
      <c r="E38" s="28">
        <f t="shared" si="0"/>
        <v>0</v>
      </c>
    </row>
    <row r="39" spans="1:5" x14ac:dyDescent="0.25">
      <c r="A39" s="43" t="s">
        <v>36</v>
      </c>
      <c r="B39" s="44"/>
      <c r="C39" s="34"/>
      <c r="D39" s="25">
        <v>20</v>
      </c>
      <c r="E39" s="28">
        <f t="shared" si="0"/>
        <v>0</v>
      </c>
    </row>
    <row r="40" spans="1:5" x14ac:dyDescent="0.25">
      <c r="A40" s="43" t="s">
        <v>37</v>
      </c>
      <c r="B40" s="44"/>
      <c r="C40" s="34"/>
      <c r="D40" s="25">
        <v>20</v>
      </c>
      <c r="E40" s="28">
        <f t="shared" si="0"/>
        <v>0</v>
      </c>
    </row>
    <row r="41" spans="1:5" x14ac:dyDescent="0.25">
      <c r="A41" s="43" t="s">
        <v>38</v>
      </c>
      <c r="B41" s="44"/>
      <c r="C41" s="34"/>
      <c r="D41" s="25">
        <v>30</v>
      </c>
      <c r="E41" s="28">
        <f t="shared" si="0"/>
        <v>0</v>
      </c>
    </row>
    <row r="42" spans="1:5" x14ac:dyDescent="0.25">
      <c r="A42" s="42" t="s">
        <v>61</v>
      </c>
      <c r="B42" s="39"/>
      <c r="C42" s="34"/>
      <c r="D42" s="41">
        <v>5</v>
      </c>
      <c r="E42" s="28">
        <f t="shared" si="0"/>
        <v>0</v>
      </c>
    </row>
    <row r="43" spans="1:5" x14ac:dyDescent="0.25">
      <c r="A43" s="43" t="s">
        <v>41</v>
      </c>
      <c r="B43" s="44"/>
      <c r="C43" s="34"/>
      <c r="D43" s="25">
        <v>15</v>
      </c>
      <c r="E43" s="28">
        <f t="shared" si="0"/>
        <v>0</v>
      </c>
    </row>
    <row r="44" spans="1:5" x14ac:dyDescent="0.25">
      <c r="A44" s="43" t="s">
        <v>26</v>
      </c>
      <c r="B44" s="44"/>
      <c r="C44" s="34"/>
      <c r="D44" s="25">
        <v>16.22</v>
      </c>
      <c r="E44" s="28">
        <f t="shared" si="0"/>
        <v>0</v>
      </c>
    </row>
    <row r="45" spans="1:5" x14ac:dyDescent="0.25">
      <c r="A45" s="43" t="s">
        <v>42</v>
      </c>
      <c r="B45" s="44"/>
      <c r="C45" s="34"/>
      <c r="D45" s="25">
        <v>36.729999999999997</v>
      </c>
      <c r="E45" s="28">
        <f t="shared" si="0"/>
        <v>0</v>
      </c>
    </row>
    <row r="46" spans="1:5" x14ac:dyDescent="0.25">
      <c r="A46" s="43" t="s">
        <v>60</v>
      </c>
      <c r="B46" s="44"/>
      <c r="C46" s="34"/>
      <c r="D46" s="25">
        <v>13.07</v>
      </c>
      <c r="E46" s="28">
        <f t="shared" si="0"/>
        <v>0</v>
      </c>
    </row>
    <row r="47" spans="1:5" x14ac:dyDescent="0.25">
      <c r="A47" s="43" t="s">
        <v>43</v>
      </c>
      <c r="B47" s="44"/>
      <c r="C47" s="34"/>
      <c r="D47" s="25">
        <v>28.5</v>
      </c>
      <c r="E47" s="28">
        <f t="shared" si="0"/>
        <v>0</v>
      </c>
    </row>
    <row r="48" spans="1:5" x14ac:dyDescent="0.25">
      <c r="A48" s="43" t="s">
        <v>44</v>
      </c>
      <c r="B48" s="44"/>
      <c r="C48" s="34"/>
      <c r="D48" s="25">
        <v>23.55</v>
      </c>
      <c r="E48" s="28">
        <f t="shared" si="0"/>
        <v>0</v>
      </c>
    </row>
    <row r="49" spans="1:5" x14ac:dyDescent="0.25">
      <c r="A49" s="43" t="s">
        <v>45</v>
      </c>
      <c r="B49" s="44"/>
      <c r="C49" s="34"/>
      <c r="D49" s="25">
        <v>15.21</v>
      </c>
      <c r="E49" s="28">
        <f t="shared" si="0"/>
        <v>0</v>
      </c>
    </row>
    <row r="50" spans="1:5" x14ac:dyDescent="0.25">
      <c r="A50" s="43" t="s">
        <v>46</v>
      </c>
      <c r="B50" s="44"/>
      <c r="C50" s="34"/>
      <c r="D50" s="25">
        <v>45.29</v>
      </c>
      <c r="E50" s="28">
        <f t="shared" si="0"/>
        <v>0</v>
      </c>
    </row>
    <row r="51" spans="1:5" x14ac:dyDescent="0.25">
      <c r="A51" s="43" t="s">
        <v>47</v>
      </c>
      <c r="B51" s="44"/>
      <c r="C51" s="34"/>
      <c r="D51" s="25">
        <v>40.11</v>
      </c>
      <c r="E51" s="28">
        <f t="shared" si="0"/>
        <v>0</v>
      </c>
    </row>
    <row r="52" spans="1:5" x14ac:dyDescent="0.25">
      <c r="A52" s="43" t="s">
        <v>48</v>
      </c>
      <c r="B52" s="44"/>
      <c r="C52" s="34"/>
      <c r="D52" s="25">
        <v>45.29</v>
      </c>
      <c r="E52" s="28">
        <f t="shared" si="0"/>
        <v>0</v>
      </c>
    </row>
    <row r="53" spans="1:5" x14ac:dyDescent="0.25">
      <c r="A53" s="43" t="s">
        <v>49</v>
      </c>
      <c r="B53" s="44"/>
      <c r="C53" s="34"/>
      <c r="D53" s="25">
        <v>35.96</v>
      </c>
      <c r="E53" s="28">
        <f t="shared" si="0"/>
        <v>0</v>
      </c>
    </row>
    <row r="54" spans="1:5" x14ac:dyDescent="0.25">
      <c r="A54" s="43" t="s">
        <v>50</v>
      </c>
      <c r="B54" s="44"/>
      <c r="C54" s="34"/>
      <c r="D54" s="25">
        <v>35.96</v>
      </c>
      <c r="E54" s="28">
        <f t="shared" si="0"/>
        <v>0</v>
      </c>
    </row>
    <row r="55" spans="1:5" x14ac:dyDescent="0.25">
      <c r="A55" s="45" t="s">
        <v>51</v>
      </c>
      <c r="B55" s="46"/>
      <c r="C55" s="35"/>
      <c r="D55" s="26">
        <v>35.96</v>
      </c>
      <c r="E55" s="29">
        <f t="shared" si="0"/>
        <v>0</v>
      </c>
    </row>
    <row r="57" spans="1:5" ht="15.75" x14ac:dyDescent="0.25">
      <c r="A57" s="55" t="s">
        <v>39</v>
      </c>
      <c r="B57" s="55"/>
      <c r="C57" s="5" t="s">
        <v>11</v>
      </c>
      <c r="D57" s="5" t="s">
        <v>40</v>
      </c>
    </row>
    <row r="58" spans="1:5" x14ac:dyDescent="0.25">
      <c r="A58" s="11" t="s">
        <v>12</v>
      </c>
      <c r="B58" s="12"/>
      <c r="C58" s="18">
        <f>SUM(C21:C23)</f>
        <v>0</v>
      </c>
      <c r="D58" s="21">
        <f>IFERROR(C58/$C$8,0)</f>
        <v>0</v>
      </c>
    </row>
    <row r="59" spans="1:5" x14ac:dyDescent="0.25">
      <c r="A59" s="52" t="s">
        <v>13</v>
      </c>
      <c r="B59" s="56"/>
      <c r="C59" s="19">
        <f>SUM(C26:C27)</f>
        <v>0</v>
      </c>
      <c r="D59" s="22">
        <f t="shared" ref="D59:D61" si="1">IFERROR(C59/$C$8,0)</f>
        <v>0</v>
      </c>
    </row>
    <row r="60" spans="1:5" x14ac:dyDescent="0.25">
      <c r="A60" s="57" t="s">
        <v>14</v>
      </c>
      <c r="B60" s="58"/>
      <c r="C60" s="20">
        <f>SUM(E30:E55)</f>
        <v>0</v>
      </c>
      <c r="D60" s="23">
        <f t="shared" si="1"/>
        <v>0</v>
      </c>
    </row>
    <row r="61" spans="1:5" x14ac:dyDescent="0.25">
      <c r="A61" s="59" t="s">
        <v>0</v>
      </c>
      <c r="B61" s="60"/>
      <c r="C61" s="30">
        <f>SUM(C58:C60)</f>
        <v>0</v>
      </c>
      <c r="D61" s="31">
        <f t="shared" si="1"/>
        <v>0</v>
      </c>
    </row>
  </sheetData>
  <sheetProtection algorithmName="SHA-512" hashValue="kI7fELTtuqdg6sRBYkQ3PDAMmqeML/Qj+Nj/caTlTN1Ozz3yXd7aaYQ1qE31Vohs3KNLqnA/2JsagH4UEySJMA==" saltValue="B8ciTpHQmjACCPMSqPMOlg==" spinCount="100000" sheet="1" selectLockedCells="1"/>
  <protectedRanges>
    <protectedRange sqref="C30:C55" name="Berechnung Einzelleistungen"/>
    <protectedRange sqref="C7:C11" name="Praxisdaten"/>
  </protectedRanges>
  <mergeCells count="51">
    <mergeCell ref="A57:B57"/>
    <mergeCell ref="A59:B59"/>
    <mergeCell ref="A60:B60"/>
    <mergeCell ref="A61:B61"/>
    <mergeCell ref="A29:B29"/>
    <mergeCell ref="A41:B41"/>
    <mergeCell ref="A43:B43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25:B25"/>
    <mergeCell ref="A21:B21"/>
    <mergeCell ref="A22:B22"/>
    <mergeCell ref="A30:B30"/>
    <mergeCell ref="A26:B26"/>
    <mergeCell ref="A27:B27"/>
    <mergeCell ref="A1:A4"/>
    <mergeCell ref="B1:C4"/>
    <mergeCell ref="A13:B13"/>
    <mergeCell ref="A6:B6"/>
    <mergeCell ref="A23:B23"/>
    <mergeCell ref="A14:B14"/>
    <mergeCell ref="A15:B15"/>
    <mergeCell ref="A18:B18"/>
    <mergeCell ref="A9:B9"/>
    <mergeCell ref="A16:B16"/>
    <mergeCell ref="A10:B10"/>
    <mergeCell ref="A17:B17"/>
    <mergeCell ref="A7:B7"/>
    <mergeCell ref="A8:B8"/>
    <mergeCell ref="A11:B11"/>
    <mergeCell ref="A20:B20"/>
    <mergeCell ref="A38:B38"/>
    <mergeCell ref="A44:B44"/>
    <mergeCell ref="A45:B45"/>
    <mergeCell ref="A46:B46"/>
    <mergeCell ref="A47:B47"/>
    <mergeCell ref="A53:B53"/>
    <mergeCell ref="A54:B54"/>
    <mergeCell ref="A55:B55"/>
    <mergeCell ref="A48:B48"/>
    <mergeCell ref="A49:B49"/>
    <mergeCell ref="A50:B50"/>
    <mergeCell ref="A51:B51"/>
    <mergeCell ref="A52:B52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Dropdown!$B$2:$B$3</xm:f>
          </x14:formula1>
          <xm:sqref>C10:C11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4" sqref="B4"/>
    </sheetView>
  </sheetViews>
  <sheetFormatPr baseColWidth="10" defaultRowHeight="15" x14ac:dyDescent="0.25"/>
  <sheetData>
    <row r="1" spans="1:2" x14ac:dyDescent="0.25">
      <c r="A1" t="s">
        <v>1</v>
      </c>
      <c r="B1" t="s">
        <v>16</v>
      </c>
    </row>
    <row r="2" spans="1:2" x14ac:dyDescent="0.25">
      <c r="A2" s="1" t="s">
        <v>2</v>
      </c>
      <c r="B2" t="s">
        <v>17</v>
      </c>
    </row>
    <row r="3" spans="1:2" x14ac:dyDescent="0.25">
      <c r="A3" s="1"/>
      <c r="B3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Fallwertrechner_spectrumK</vt:lpstr>
      <vt:lpstr>Dropdown</vt:lpstr>
    </vt:vector>
  </TitlesOfParts>
  <Company>Deutscher Hausaerzteverband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Roesner, Mirabell</dc:creator>
  <cp:lastModifiedBy>Raija Blaschke</cp:lastModifiedBy>
  <dcterms:created xsi:type="dcterms:W3CDTF">2020-02-04T14:06:43Z</dcterms:created>
  <dcterms:modified xsi:type="dcterms:W3CDTF">2024-01-24T07:38:44Z</dcterms:modified>
</cp:coreProperties>
</file>